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zquez\Desktop\OVG\Estadísticas\Fianzas (Olimpia)\2022\Mes 202203\"/>
    </mc:Choice>
  </mc:AlternateContent>
  <xr:revisionPtr revIDLastSave="0" documentId="13_ncr:1_{013A1C26-DE11-4B60-A017-C9A3F82211A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7" l="1"/>
  <c r="F9" i="7"/>
  <c r="E9" i="7"/>
  <c r="E8" i="8" l="1"/>
  <c r="G8" i="7" l="1"/>
  <c r="F8" i="7"/>
</calcChain>
</file>

<file path=xl/sharedStrings.xml><?xml version="1.0" encoding="utf-8"?>
<sst xmlns="http://schemas.openxmlformats.org/spreadsheetml/2006/main" count="508" uniqueCount="158">
  <si>
    <t>Variación respecto do mes anterior</t>
  </si>
  <si>
    <t>Ano do contrato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</si>
  <si>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</si>
  <si>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</si>
  <si>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</si>
  <si>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</si>
  <si>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</si>
  <si>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</si>
  <si>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</si>
  <si>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</si>
  <si>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</si>
  <si>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</si>
  <si>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Ano</t>
  </si>
  <si>
    <t>Importe medio (€)</t>
  </si>
  <si>
    <t>Xaneiro</t>
  </si>
  <si>
    <t>Nº fianzas no mes</t>
  </si>
  <si>
    <t>&lt; 2014</t>
  </si>
  <si>
    <t>Fianzas depositadas por mes do depósito</t>
  </si>
  <si>
    <t>Fianzas depositadas por data do contrato</t>
  </si>
  <si>
    <t>Mes do depósito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</si>
  <si>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</si>
  <si>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</si>
  <si>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</si>
  <si>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</si>
  <si>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</si>
  <si>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</si>
  <si>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</si>
  <si>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</si>
  <si>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</si>
  <si>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</si>
  <si>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</si>
  <si>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</si>
  <si>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Fianzas nos concellos</t>
  </si>
  <si>
    <t>Código postal</t>
  </si>
  <si>
    <t>Nº de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</si>
  <si>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</si>
  <si>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</si>
  <si>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</si>
  <si>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</si>
  <si>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15701</t>
  </si>
  <si>
    <t>15702</t>
  </si>
  <si>
    <t>15703</t>
  </si>
  <si>
    <t>15704</t>
  </si>
  <si>
    <t>15705</t>
  </si>
  <si>
    <t>15706</t>
  </si>
  <si>
    <t>15707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</si>
  <si>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</si>
  <si>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</si>
  <si>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</si>
  <si>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</si>
  <si>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</si>
  <si>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</si>
  <si>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</si>
  <si>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</si>
  <si>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</si>
  <si>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</si>
  <si>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</si>
  <si>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15401</t>
  </si>
  <si>
    <t>15402</t>
  </si>
  <si>
    <t>15403</t>
  </si>
  <si>
    <t>15404</t>
  </si>
  <si>
    <t>15405</t>
  </si>
  <si>
    <t>15406</t>
  </si>
  <si>
    <t>27001</t>
  </si>
  <si>
    <t>27002</t>
  </si>
  <si>
    <t>27003</t>
  </si>
  <si>
    <t>27004</t>
  </si>
  <si>
    <t>32001</t>
  </si>
  <si>
    <t>32002</t>
  </si>
  <si>
    <t>32003</t>
  </si>
  <si>
    <t>32004</t>
  </si>
  <si>
    <t>32005</t>
  </si>
  <si>
    <t>36001</t>
  </si>
  <si>
    <t>36002</t>
  </si>
  <si>
    <t>36003</t>
  </si>
  <si>
    <t>36004</t>
  </si>
  <si>
    <t>36005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</si>
  <si>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</si>
  <si>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</si>
  <si>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</si>
  <si>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</si>
  <si>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</si>
  <si>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</si>
  <si>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</si>
  <si>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</si>
  <si>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</si>
  <si>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</si>
  <si>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</si>
  <si>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</si>
  <si>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</si>
  <si>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</si>
  <si>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</si>
  <si>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</si>
  <si>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Fianzas nos grandes concellos</t>
  </si>
  <si>
    <t>Tamaño do concello (habitantes)</t>
  </si>
  <si>
    <t>Menos de 5.000</t>
  </si>
  <si>
    <t>Máis de 50.000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</si>
  <si>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</si>
  <si>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</si>
  <si>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</si>
  <si>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Concello</t>
  </si>
  <si>
    <t>Fianzas por tamaño do concello</t>
  </si>
  <si>
    <t>2016*</t>
  </si>
  <si>
    <t>2015*</t>
  </si>
  <si>
    <t>2014*</t>
  </si>
  <si>
    <t>Nº concellos</t>
  </si>
  <si>
    <t>Nº depósitos</t>
  </si>
  <si>
    <t>Renta media (€)</t>
  </si>
  <si>
    <t>Ano do depósito</t>
  </si>
  <si>
    <t>20.001-50.000</t>
  </si>
  <si>
    <t>5.001-20.000</t>
  </si>
  <si>
    <t>2017*</t>
  </si>
  <si>
    <t>Variación sobre o mesmo mes do ano anterior</t>
  </si>
  <si>
    <t>Febreiro</t>
  </si>
  <si>
    <t>Nº de fianzas</t>
  </si>
  <si>
    <t>-</t>
  </si>
  <si>
    <t>Non se detallarán nas táboas os datos relativos a códigos postais cun número de operacións inferior a 5 por cuestións de segredo estatístico. Estes casos represéntanse cun guión.</t>
  </si>
  <si>
    <t>Marzo</t>
  </si>
  <si>
    <t>Abril</t>
  </si>
  <si>
    <t>Maio</t>
  </si>
  <si>
    <t>Xuño</t>
  </si>
  <si>
    <t>Xullo</t>
  </si>
  <si>
    <t>Agosto</t>
  </si>
  <si>
    <t>Setembro</t>
  </si>
  <si>
    <t>Outubro</t>
  </si>
  <si>
    <t>Novembro</t>
  </si>
  <si>
    <t>Decembro</t>
  </si>
  <si>
    <t>2018*</t>
  </si>
  <si>
    <t>Variación sobre o ano anterior</t>
  </si>
  <si>
    <t>Número e importe medio das fianzas depositadas dos contratos asinados en 2021 nos concellos</t>
  </si>
  <si>
    <t>Nº de fianzas (2021)</t>
  </si>
  <si>
    <t>2019*</t>
  </si>
  <si>
    <t>* Ata 31.12.2020</t>
  </si>
  <si>
    <t>Número e importe medio das fianzas depositadas dos contratos asinados en 2021 nos grandes concellos</t>
  </si>
  <si>
    <t>Número e importe medio das fianzas depositadas no ano 2022 por mes do depósito</t>
  </si>
  <si>
    <t>Número de fianzas depositadas no ano 2022 por mes do depósito e ano do contrato</t>
  </si>
  <si>
    <t>Número de contratos asinados nos anos 2014-2022 por importe mensual</t>
  </si>
  <si>
    <t>Nº de fianzas (2022)</t>
  </si>
  <si>
    <t>Número e importe medio dos contratos asinados en 2021 e 2022 no concello de Vigo por códigos postais</t>
  </si>
  <si>
    <t>Número e importe medio dos contratos asinados en 2021 e 2022 no concello de Santiago por códigos postais</t>
  </si>
  <si>
    <t>Número e importe medio dos contratos asinados en 2021 e 2022 no concello de Pontevedra por códigos postais</t>
  </si>
  <si>
    <t>Número e importe medio dos contratos asinados en 2021 e 2022 no concello de Ourense por códigos postais</t>
  </si>
  <si>
    <t>Número e importe medio dos contratos asinados en 2021 e 2022 no concello de Lugo por códigos postais</t>
  </si>
  <si>
    <t>Número e importe medio das fianzas depositadas dos contratos asinados en 2022 nos grandes concellos</t>
  </si>
  <si>
    <t>*Ata 31.12.2021</t>
  </si>
  <si>
    <t>Número e importe medio das fianzas depositadas dos contratos asinados en 2020-2014* nos concellos</t>
  </si>
  <si>
    <t>* Ata 31.12.2021</t>
  </si>
  <si>
    <t>2020*</t>
  </si>
  <si>
    <t>Número e importe medio das fianzas depositadas dos contratos asinados en 2022 nos concellos</t>
  </si>
  <si>
    <t>Número e importe medio dos contratos asinados en 2021 e 2022 no concello de A Coruña por códigos postais</t>
  </si>
  <si>
    <t>Número e importe medio dos contratos asinados en 2021 e 2022 no concello de Ferrol por códigos postais</t>
  </si>
  <si>
    <t>Número e importe medio das fianzas depositadas dos contratos asinados en 2014-2020* nos grandes concellos</t>
  </si>
  <si>
    <t>Municipio</t>
  </si>
  <si>
    <t>*** FIANZAS NOS GRANDES CONCELLOS | Marzo de 2022 ***</t>
  </si>
  <si>
    <t>*** FIANZAS POR DATA DO CONTRATO | Marzo de 2022 ***</t>
  </si>
  <si>
    <t>*** FIANZAS POR MES DO DEPÓSITO | Marzo de 2022 ***</t>
  </si>
  <si>
    <r>
      <t xml:space="preserve">*** FIANZAS DEPOSITADAS | </t>
    </r>
    <r>
      <rPr>
        <b/>
        <sz val="11"/>
        <color rgb="FF000000"/>
        <rFont val="Calibri"/>
        <family val="2"/>
      </rPr>
      <t>Marzo</t>
    </r>
    <r>
      <rPr>
        <b/>
        <sz val="11"/>
        <color rgb="FF000000"/>
        <rFont val="Calibri"/>
        <family val="2"/>
        <charset val="1"/>
      </rPr>
      <t xml:space="preserve"> de 2022 ***</t>
    </r>
  </si>
  <si>
    <t>*** FIANZAS NOS CONCELLOS | Marzo de 2022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</si>
</sst>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1">
    <xf numFmtId="0" fontId="0" fillId="0" borderId="0" xfId="0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/>
    <xf numFmtId="3" fontId="5" fillId="2" borderId="1" xfId="0" applyNumberFormat="1" applyFont="1" applyFill="1" applyBorder="1"/>
    <xf numFmtId="3" fontId="0" fillId="2" borderId="1" xfId="0" applyNumberFormat="1" applyFill="1" applyBorder="1" applyAlignment="1">
      <alignment horizontal="right" vertical="top"/>
    </xf>
    <xf numFmtId="0" fontId="0" fillId="6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/>
    <xf numFmtId="165" fontId="9" fillId="6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/>
    </xf>
    <xf numFmtId="1" fontId="0" fillId="2" borderId="1" xfId="0" applyNumberFormat="1" applyFill="1" applyBorder="1"/>
    <xf numFmtId="165" fontId="5" fillId="2" borderId="1" xfId="0" applyNumberFormat="1" applyFont="1" applyFill="1" applyBorder="1"/>
    <xf numFmtId="165" fontId="0" fillId="2" borderId="1" xfId="0" applyNumberFormat="1" applyFill="1" applyBorder="1"/>
    <xf numFmtId="166" fontId="0" fillId="2" borderId="1" xfId="0" applyNumberFormat="1" applyFont="1" applyFill="1" applyBorder="1"/>
    <xf numFmtId="0" fontId="5" fillId="5" borderId="1" xfId="0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0" fontId="0" fillId="7" borderId="0" xfId="0" applyFill="1"/>
    <xf numFmtId="0" fontId="3" fillId="7" borderId="0" xfId="0" applyFont="1" applyFill="1"/>
    <xf numFmtId="0" fontId="2" fillId="7" borderId="0" xfId="0" applyFont="1" applyFill="1"/>
    <xf numFmtId="0" fontId="0" fillId="7" borderId="0" xfId="0" applyFill="1" applyBorder="1"/>
    <xf numFmtId="0" fontId="0" fillId="7" borderId="0" xfId="0" applyFill="1" applyAlignment="1">
      <alignment horizontal="justify" wrapText="1"/>
    </xf>
    <xf numFmtId="0" fontId="0" fillId="7" borderId="0" xfId="0" applyFill="1" applyAlignment="1">
      <alignment wrapText="1"/>
    </xf>
    <xf numFmtId="0" fontId="1" fillId="7" borderId="0" xfId="0" applyFont="1" applyFill="1" applyBorder="1"/>
    <xf numFmtId="0" fontId="0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wrapText="1"/>
    </xf>
    <xf numFmtId="3" fontId="0" fillId="7" borderId="0" xfId="0" applyNumberFormat="1" applyFill="1" applyBorder="1"/>
    <xf numFmtId="166" fontId="0" fillId="7" borderId="0" xfId="1" applyNumberFormat="1" applyFont="1" applyFill="1" applyBorder="1" applyAlignment="1">
      <alignment wrapText="1"/>
    </xf>
    <xf numFmtId="165" fontId="0" fillId="7" borderId="0" xfId="0" applyNumberFormat="1" applyFill="1"/>
    <xf numFmtId="3" fontId="0" fillId="7" borderId="0" xfId="0" applyNumberFormat="1" applyFill="1"/>
    <xf numFmtId="166" fontId="9" fillId="7" borderId="0" xfId="1" applyNumberFormat="1" applyFont="1" applyFill="1"/>
    <xf numFmtId="166" fontId="0" fillId="7" borderId="0" xfId="1" applyNumberFormat="1" applyFont="1" applyFill="1"/>
    <xf numFmtId="166" fontId="9" fillId="6" borderId="1" xfId="1" applyNumberFormat="1" applyFont="1" applyFill="1" applyBorder="1" applyAlignment="1">
      <alignment horizontal="right" wrapText="1"/>
    </xf>
    <xf numFmtId="3" fontId="9" fillId="6" borderId="1" xfId="0" applyNumberFormat="1" applyFont="1" applyFill="1" applyBorder="1" applyAlignment="1">
      <alignment horizontal="right" wrapText="1"/>
    </xf>
    <xf numFmtId="3" fontId="9" fillId="8" borderId="0" xfId="0" applyNumberFormat="1" applyFont="1" applyFill="1" applyBorder="1" applyAlignment="1">
      <alignment horizontal="right" wrapText="1"/>
    </xf>
    <xf numFmtId="166" fontId="9" fillId="8" borderId="0" xfId="1" applyNumberFormat="1" applyFont="1" applyFill="1" applyBorder="1" applyAlignment="1">
      <alignment horizontal="right" wrapText="1"/>
    </xf>
    <xf numFmtId="164" fontId="9" fillId="8" borderId="0" xfId="0" applyNumberFormat="1" applyFont="1" applyFill="1" applyBorder="1" applyAlignment="1">
      <alignment horizontal="right" wrapText="1"/>
    </xf>
    <xf numFmtId="165" fontId="5" fillId="7" borderId="0" xfId="0" applyNumberFormat="1" applyFont="1" applyFill="1" applyBorder="1" applyAlignment="1">
      <alignment horizontal="center" wrapText="1"/>
    </xf>
    <xf numFmtId="0" fontId="5" fillId="7" borderId="0" xfId="0" applyFont="1" applyFill="1" applyBorder="1"/>
    <xf numFmtId="4" fontId="0" fillId="7" borderId="0" xfId="0" applyNumberFormat="1" applyFill="1" applyBorder="1"/>
    <xf numFmtId="0" fontId="5" fillId="7" borderId="0" xfId="0" applyFont="1" applyFill="1"/>
    <xf numFmtId="165" fontId="5" fillId="7" borderId="0" xfId="0" applyNumberFormat="1" applyFont="1" applyFill="1"/>
    <xf numFmtId="0" fontId="7" fillId="7" borderId="0" xfId="0" applyFont="1" applyFill="1" applyAlignment="1">
      <alignment vertical="center"/>
    </xf>
    <xf numFmtId="0" fontId="6" fillId="7" borderId="0" xfId="0" applyFont="1" applyFill="1"/>
    <xf numFmtId="3" fontId="5" fillId="7" borderId="0" xfId="0" applyNumberFormat="1" applyFont="1" applyFill="1"/>
    <xf numFmtId="3" fontId="5" fillId="7" borderId="0" xfId="0" applyNumberFormat="1" applyFont="1" applyFill="1" applyBorder="1"/>
    <xf numFmtId="165" fontId="5" fillId="7" borderId="0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7" borderId="0" xfId="0" applyFont="1" applyFill="1" applyBorder="1"/>
    <xf numFmtId="3" fontId="4" fillId="7" borderId="0" xfId="0" applyNumberFormat="1" applyFont="1" applyFill="1" applyBorder="1"/>
    <xf numFmtId="0" fontId="4" fillId="5" borderId="1" xfId="0" applyFont="1" applyFill="1" applyBorder="1"/>
    <xf numFmtId="3" fontId="4" fillId="5" borderId="1" xfId="0" applyNumberFormat="1" applyFont="1" applyFill="1" applyBorder="1"/>
    <xf numFmtId="10" fontId="0" fillId="2" borderId="1" xfId="0" applyNumberFormat="1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/>
    </xf>
    <xf numFmtId="0" fontId="0" fillId="7" borderId="0" xfId="0" applyFill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0" fillId="2" borderId="1" xfId="0" applyNumberFormat="1" applyFont="1" applyFill="1" applyBorder="1"/>
    <xf numFmtId="0" fontId="11" fillId="7" borderId="0" xfId="0" applyFont="1" applyFill="1"/>
    <xf numFmtId="0" fontId="11" fillId="8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wrapText="1"/>
    </xf>
    <xf numFmtId="3" fontId="11" fillId="7" borderId="0" xfId="0" applyNumberFormat="1" applyFont="1" applyFill="1" applyBorder="1"/>
    <xf numFmtId="165" fontId="11" fillId="8" borderId="0" xfId="0" applyNumberFormat="1" applyFont="1" applyFill="1" applyBorder="1" applyAlignment="1">
      <alignment horizontal="right" wrapText="1"/>
    </xf>
    <xf numFmtId="166" fontId="11" fillId="7" borderId="0" xfId="0" applyNumberFormat="1" applyFont="1" applyFill="1" applyBorder="1"/>
    <xf numFmtId="165" fontId="11" fillId="7" borderId="0" xfId="0" applyNumberFormat="1" applyFont="1" applyFill="1" applyBorder="1" applyAlignment="1">
      <alignment horizontal="right"/>
    </xf>
    <xf numFmtId="0" fontId="11" fillId="7" borderId="0" xfId="0" applyFont="1" applyFill="1" applyBorder="1" applyAlignment="1">
      <alignment horizontal="center"/>
    </xf>
    <xf numFmtId="10" fontId="11" fillId="7" borderId="0" xfId="0" applyNumberFormat="1" applyFont="1" applyFill="1" applyBorder="1" applyAlignment="1">
      <alignment horizontal="right"/>
    </xf>
    <xf numFmtId="0" fontId="11" fillId="7" borderId="0" xfId="0" applyFont="1" applyFill="1" applyBorder="1"/>
    <xf numFmtId="0" fontId="9" fillId="7" borderId="0" xfId="0" applyFont="1" applyFill="1" applyBorder="1" applyAlignment="1">
      <alignment horizontal="center"/>
    </xf>
    <xf numFmtId="3" fontId="11" fillId="7" borderId="0" xfId="0" applyNumberFormat="1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3" fontId="9" fillId="7" borderId="0" xfId="0" applyNumberFormat="1" applyFont="1" applyFill="1" applyBorder="1" applyAlignment="1">
      <alignment horizontal="right" vertical="center"/>
    </xf>
    <xf numFmtId="3" fontId="9" fillId="7" borderId="0" xfId="0" applyNumberFormat="1" applyFont="1" applyFill="1" applyBorder="1" applyAlignment="1">
      <alignment horizontal="right"/>
    </xf>
    <xf numFmtId="3" fontId="0" fillId="7" borderId="0" xfId="0" applyNumberFormat="1" applyFill="1" applyBorder="1" applyAlignment="1">
      <alignment horizontal="right"/>
    </xf>
    <xf numFmtId="0" fontId="8" fillId="8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right"/>
    </xf>
    <xf numFmtId="0" fontId="4" fillId="9" borderId="0" xfId="0" applyFont="1" applyFill="1" applyBorder="1"/>
    <xf numFmtId="165" fontId="0" fillId="7" borderId="0" xfId="0" applyNumberFormat="1" applyFill="1" applyBorder="1"/>
    <xf numFmtId="3" fontId="4" fillId="9" borderId="0" xfId="0" applyNumberFormat="1" applyFont="1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165" fontId="0" fillId="7" borderId="0" xfId="0" applyNumberFormat="1" applyFill="1" applyBorder="1" applyAlignment="1">
      <alignment vertical="center"/>
    </xf>
    <xf numFmtId="0" fontId="5" fillId="8" borderId="0" xfId="0" applyFont="1" applyFill="1" applyBorder="1" applyAlignment="1">
      <alignment horizontal="center" wrapText="1"/>
    </xf>
    <xf numFmtId="165" fontId="5" fillId="8" borderId="0" xfId="0" applyNumberFormat="1" applyFont="1" applyFill="1" applyBorder="1" applyAlignment="1">
      <alignment horizontal="center" vertical="center" wrapText="1"/>
    </xf>
    <xf numFmtId="1" fontId="0" fillId="7" borderId="0" xfId="0" applyNumberFormat="1" applyFill="1" applyBorder="1"/>
    <xf numFmtId="165" fontId="0" fillId="7" borderId="0" xfId="0" applyNumberFormat="1" applyFill="1" applyBorder="1" applyAlignment="1">
      <alignment horizontal="right"/>
    </xf>
    <xf numFmtId="0" fontId="5" fillId="9" borderId="0" xfId="0" applyFont="1" applyFill="1" applyBorder="1" applyAlignment="1">
      <alignment horizontal="right"/>
    </xf>
    <xf numFmtId="165" fontId="5" fillId="9" borderId="0" xfId="0" applyNumberFormat="1" applyFont="1" applyFill="1" applyBorder="1" applyAlignment="1">
      <alignment horizontal="right"/>
    </xf>
    <xf numFmtId="165" fontId="5" fillId="7" borderId="0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vertical="center" wrapText="1"/>
    </xf>
    <xf numFmtId="0" fontId="0" fillId="7" borderId="0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13.5703125" style="35" customWidth="1"/>
    <col min="2" max="2" width="105.5703125" style="35" customWidth="1"/>
    <col min="3" max="3" width="11.5703125" style="35" customWidth="1"/>
    <col min="4" max="10" width="10.7109375" style="35" customWidth="1"/>
    <col min="11" max="11" width="8.42578125" style="35" customWidth="1"/>
    <col min="12" max="12" width="6.140625" style="35" customWidth="1"/>
    <col min="13" max="22" width="7" style="35" customWidth="1"/>
    <col min="23" max="1026" width="10.7109375" style="35" customWidth="1"/>
    <col min="1027" max="16384" width="9.140625" style="35"/>
  </cols>
  <sheetData>
    <row r="1" spans="1:7" x14ac:dyDescent="0.25">
      <c r="A1" s="34" t="s">
        <v>156</v>
      </c>
    </row>
    <row r="3" spans="1:7" x14ac:dyDescent="0.25">
      <c r="A3" s="36" t="s">
        <v>38</v>
      </c>
    </row>
    <row r="4" spans="1:7" x14ac:dyDescent="0.25">
      <c r="B4" s="37" t="s">
        <v>17</v>
      </c>
    </row>
    <row r="5" spans="1:7" x14ac:dyDescent="0.25">
      <c r="B5" s="37" t="s">
        <v>18</v>
      </c>
    </row>
    <row r="6" spans="1:7" x14ac:dyDescent="0.25">
      <c r="B6" s="37" t="s">
        <v>93</v>
      </c>
      <c r="C6" s="38"/>
      <c r="D6" s="38"/>
      <c r="E6" s="38"/>
      <c r="F6" s="38"/>
      <c r="G6" s="38"/>
    </row>
    <row r="7" spans="1:7" x14ac:dyDescent="0.25">
      <c r="B7" s="37" t="s">
        <v>101</v>
      </c>
    </row>
    <row r="11" spans="1:7" x14ac:dyDescent="0.25">
      <c r="A11" s="36" t="s">
        <v>37</v>
      </c>
    </row>
    <row r="12" spans="1:7" ht="45" x14ac:dyDescent="0.25">
      <c r="B12" s="39" t="s">
        <v>35</v>
      </c>
    </row>
    <row r="13" spans="1:7" x14ac:dyDescent="0.25">
      <c r="B13" s="40"/>
    </row>
    <row r="14" spans="1:7" ht="60" x14ac:dyDescent="0.25">
      <c r="B14" s="39" t="s">
        <v>36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5.28515625" style="35" customWidth="1"/>
    <col min="2" max="2" width="17.5703125" style="35" customWidth="1"/>
    <col min="3" max="3" width="16.28515625" style="35" customWidth="1"/>
    <col min="4" max="4" width="16.28515625" style="35" bestFit="1" customWidth="1"/>
    <col min="5" max="5" width="17.140625" style="35" bestFit="1" customWidth="1"/>
    <col min="6" max="6" width="19.7109375" style="35" bestFit="1" customWidth="1"/>
    <col min="7" max="7" width="24.5703125" style="35" customWidth="1"/>
    <col min="8" max="8" width="17.28515625" style="35" customWidth="1"/>
    <col min="9" max="9" width="10.7109375" style="35" customWidth="1"/>
    <col min="10" max="10" width="18.140625" style="35" customWidth="1"/>
    <col min="11" max="11" width="16.28515625" style="35" customWidth="1"/>
    <col min="12" max="12" width="15.42578125" style="35" customWidth="1"/>
    <col min="13" max="13" width="17.140625" style="35" customWidth="1"/>
    <col min="14" max="14" width="16.28515625" style="35" bestFit="1" customWidth="1"/>
    <col min="15" max="15" width="21.85546875" style="35" bestFit="1" customWidth="1"/>
    <col min="16" max="16" width="16.140625" style="35" customWidth="1"/>
    <col min="17" max="17" width="12.7109375" style="35" customWidth="1"/>
    <col min="18" max="22" width="7" style="35" customWidth="1"/>
    <col min="23" max="1026" width="10.7109375" style="35" customWidth="1"/>
    <col min="1027" max="16384" width="9.140625" style="35"/>
  </cols>
  <sheetData>
    <row r="1" spans="1:11" x14ac:dyDescent="0.25">
      <c r="A1" s="34" t="s">
        <v>155</v>
      </c>
    </row>
    <row r="3" spans="1:11" x14ac:dyDescent="0.25">
      <c r="A3" s="36" t="s">
        <v>17</v>
      </c>
    </row>
    <row r="5" spans="1:11" x14ac:dyDescent="0.25">
      <c r="B5" s="36" t="s">
        <v>134</v>
      </c>
    </row>
    <row r="6" spans="1:11" x14ac:dyDescent="0.25">
      <c r="B6" s="41"/>
      <c r="C6" s="38"/>
      <c r="D6" s="38"/>
      <c r="E6" s="38"/>
      <c r="F6" s="38"/>
      <c r="G6" s="38"/>
    </row>
    <row r="7" spans="1:11" ht="34.15" customHeight="1" x14ac:dyDescent="0.25">
      <c r="B7" s="33" t="s">
        <v>108</v>
      </c>
      <c r="C7" s="33" t="s">
        <v>19</v>
      </c>
      <c r="D7" s="33" t="s">
        <v>15</v>
      </c>
      <c r="E7" s="33" t="s">
        <v>30</v>
      </c>
      <c r="F7" s="33" t="s">
        <v>0</v>
      </c>
      <c r="G7" s="33" t="s">
        <v>112</v>
      </c>
      <c r="H7" s="33" t="s">
        <v>13</v>
      </c>
      <c r="J7" s="42"/>
    </row>
    <row r="8" spans="1:11" x14ac:dyDescent="0.25">
      <c r="B8" s="2">
        <v>2022</v>
      </c>
      <c r="C8" s="1" t="s">
        <v>14</v>
      </c>
      <c r="D8" s="51">
        <v>2662</v>
      </c>
      <c r="E8" s="51">
        <v>2662</v>
      </c>
      <c r="F8" s="50">
        <f>(D8-2503)/2503</f>
        <v>6.3523771474230925E-2</v>
      </c>
      <c r="G8" s="50">
        <f>(D8-2386)/2386</f>
        <v>0.11567476948868399</v>
      </c>
      <c r="H8" s="85">
        <v>442.95361382419253</v>
      </c>
      <c r="J8" s="45"/>
      <c r="K8" s="46"/>
    </row>
    <row r="9" spans="1:11" x14ac:dyDescent="0.25">
      <c r="B9" s="2">
        <v>2022</v>
      </c>
      <c r="C9" s="1" t="s">
        <v>113</v>
      </c>
      <c r="D9" s="51">
        <v>2805</v>
      </c>
      <c r="E9" s="51">
        <f>D8+D9</f>
        <v>5467</v>
      </c>
      <c r="F9" s="50">
        <f>((D9-D8)/D8)</f>
        <v>5.3719008264462811E-2</v>
      </c>
      <c r="G9" s="50">
        <f>(D9-2579)/2579</f>
        <v>8.7630864676231102E-2</v>
      </c>
      <c r="H9" s="51">
        <v>454.63571479500888</v>
      </c>
      <c r="J9" s="45"/>
      <c r="K9" s="46"/>
    </row>
    <row r="10" spans="1:11" x14ac:dyDescent="0.25">
      <c r="B10" s="2">
        <v>2022</v>
      </c>
      <c r="C10" s="1" t="s">
        <v>117</v>
      </c>
      <c r="D10" s="51" t="s">
        <v>115</v>
      </c>
      <c r="E10" s="51" t="s">
        <v>115</v>
      </c>
      <c r="F10" s="50" t="s">
        <v>115</v>
      </c>
      <c r="G10" s="50" t="s">
        <v>115</v>
      </c>
      <c r="H10" s="51" t="s">
        <v>115</v>
      </c>
      <c r="J10" s="45"/>
      <c r="K10" s="46"/>
    </row>
    <row r="11" spans="1:11" x14ac:dyDescent="0.25">
      <c r="B11" s="2">
        <v>2022</v>
      </c>
      <c r="C11" s="1" t="s">
        <v>118</v>
      </c>
      <c r="D11" s="51" t="s">
        <v>115</v>
      </c>
      <c r="E11" s="51" t="s">
        <v>115</v>
      </c>
      <c r="F11" s="50" t="s">
        <v>115</v>
      </c>
      <c r="G11" s="50" t="s">
        <v>115</v>
      </c>
      <c r="H11" s="51" t="s">
        <v>115</v>
      </c>
      <c r="J11" s="45"/>
      <c r="K11" s="46"/>
    </row>
    <row r="12" spans="1:11" x14ac:dyDescent="0.25">
      <c r="B12" s="2">
        <v>2022</v>
      </c>
      <c r="C12" s="1" t="s">
        <v>119</v>
      </c>
      <c r="D12" s="51" t="s">
        <v>115</v>
      </c>
      <c r="E12" s="51" t="s">
        <v>115</v>
      </c>
      <c r="F12" s="50" t="s">
        <v>115</v>
      </c>
      <c r="G12" s="50" t="s">
        <v>115</v>
      </c>
      <c r="H12" s="51" t="s">
        <v>115</v>
      </c>
      <c r="J12" s="45"/>
      <c r="K12" s="46"/>
    </row>
    <row r="13" spans="1:11" x14ac:dyDescent="0.25">
      <c r="B13" s="2">
        <v>2022</v>
      </c>
      <c r="C13" s="1" t="s">
        <v>120</v>
      </c>
      <c r="D13" s="51" t="s">
        <v>115</v>
      </c>
      <c r="E13" s="51" t="s">
        <v>115</v>
      </c>
      <c r="F13" s="50" t="s">
        <v>115</v>
      </c>
      <c r="G13" s="50" t="s">
        <v>115</v>
      </c>
      <c r="H13" s="51" t="s">
        <v>115</v>
      </c>
      <c r="J13" s="45"/>
      <c r="K13" s="46"/>
    </row>
    <row r="14" spans="1:11" x14ac:dyDescent="0.25">
      <c r="B14" s="2">
        <v>2022</v>
      </c>
      <c r="C14" s="1" t="s">
        <v>121</v>
      </c>
      <c r="D14" s="51" t="s">
        <v>115</v>
      </c>
      <c r="E14" s="51" t="s">
        <v>115</v>
      </c>
      <c r="F14" s="50" t="s">
        <v>115</v>
      </c>
      <c r="G14" s="50" t="s">
        <v>115</v>
      </c>
      <c r="H14" s="51" t="s">
        <v>115</v>
      </c>
      <c r="J14" s="45"/>
      <c r="K14" s="46"/>
    </row>
    <row r="15" spans="1:11" x14ac:dyDescent="0.25">
      <c r="B15" s="2">
        <v>2022</v>
      </c>
      <c r="C15" s="1" t="s">
        <v>122</v>
      </c>
      <c r="D15" s="51" t="s">
        <v>115</v>
      </c>
      <c r="E15" s="51" t="s">
        <v>115</v>
      </c>
      <c r="F15" s="50" t="s">
        <v>115</v>
      </c>
      <c r="G15" s="50" t="s">
        <v>115</v>
      </c>
      <c r="H15" s="51" t="s">
        <v>115</v>
      </c>
      <c r="J15" s="45"/>
      <c r="K15" s="46"/>
    </row>
    <row r="16" spans="1:11" x14ac:dyDescent="0.25">
      <c r="B16" s="2">
        <v>2022</v>
      </c>
      <c r="C16" s="1" t="s">
        <v>123</v>
      </c>
      <c r="D16" s="51" t="s">
        <v>115</v>
      </c>
      <c r="E16" s="51" t="s">
        <v>115</v>
      </c>
      <c r="F16" s="50" t="s">
        <v>115</v>
      </c>
      <c r="G16" s="50" t="s">
        <v>115</v>
      </c>
      <c r="H16" s="51" t="s">
        <v>115</v>
      </c>
      <c r="J16" s="45"/>
      <c r="K16" s="46"/>
    </row>
    <row r="17" spans="2:18" x14ac:dyDescent="0.25">
      <c r="B17" s="2">
        <v>2022</v>
      </c>
      <c r="C17" s="29" t="s">
        <v>124</v>
      </c>
      <c r="D17" s="51" t="s">
        <v>115</v>
      </c>
      <c r="E17" s="51" t="s">
        <v>115</v>
      </c>
      <c r="F17" s="50" t="s">
        <v>115</v>
      </c>
      <c r="G17" s="50" t="s">
        <v>115</v>
      </c>
      <c r="H17" s="51" t="s">
        <v>115</v>
      </c>
      <c r="J17" s="45"/>
      <c r="K17" s="46"/>
    </row>
    <row r="18" spans="2:18" x14ac:dyDescent="0.25">
      <c r="B18" s="2">
        <v>2022</v>
      </c>
      <c r="C18" s="1" t="s">
        <v>125</v>
      </c>
      <c r="D18" s="51" t="s">
        <v>115</v>
      </c>
      <c r="E18" s="51" t="s">
        <v>115</v>
      </c>
      <c r="F18" s="50" t="s">
        <v>115</v>
      </c>
      <c r="G18" s="50" t="s">
        <v>115</v>
      </c>
      <c r="H18" s="51" t="s">
        <v>115</v>
      </c>
      <c r="J18" s="45"/>
      <c r="K18" s="46"/>
    </row>
    <row r="19" spans="2:18" x14ac:dyDescent="0.25">
      <c r="B19" s="2">
        <v>2022</v>
      </c>
      <c r="C19" s="1" t="s">
        <v>126</v>
      </c>
      <c r="D19" s="51" t="s">
        <v>115</v>
      </c>
      <c r="E19" s="51" t="s">
        <v>115</v>
      </c>
      <c r="F19" s="50" t="s">
        <v>115</v>
      </c>
      <c r="G19" s="50" t="s">
        <v>115</v>
      </c>
      <c r="H19" s="51" t="s">
        <v>115</v>
      </c>
      <c r="J19" s="49"/>
      <c r="K19" s="46"/>
    </row>
    <row r="20" spans="2:18" x14ac:dyDescent="0.25">
      <c r="B20" s="42"/>
      <c r="C20" s="43"/>
      <c r="D20" s="52"/>
      <c r="E20" s="52"/>
      <c r="F20" s="53"/>
      <c r="G20" s="53"/>
      <c r="H20" s="54"/>
      <c r="J20" s="47"/>
      <c r="P20" s="48"/>
      <c r="Q20" s="49"/>
      <c r="R20" s="46"/>
    </row>
    <row r="22" spans="2:18" x14ac:dyDescent="0.25">
      <c r="B22" s="36" t="s">
        <v>135</v>
      </c>
      <c r="E22" s="81"/>
    </row>
    <row r="23" spans="2:18" x14ac:dyDescent="0.25">
      <c r="B23" s="34"/>
    </row>
    <row r="25" spans="2:18" x14ac:dyDescent="0.25">
      <c r="B25" s="123" t="s">
        <v>108</v>
      </c>
      <c r="C25" s="123" t="s">
        <v>19</v>
      </c>
      <c r="D25" s="125" t="s">
        <v>1</v>
      </c>
      <c r="E25" s="126"/>
      <c r="F25" s="126"/>
      <c r="G25" s="126"/>
      <c r="H25" s="126"/>
      <c r="I25" s="126"/>
      <c r="J25" s="126"/>
      <c r="K25" s="126"/>
      <c r="L25" s="126"/>
      <c r="M25" s="127"/>
    </row>
    <row r="26" spans="2:18" x14ac:dyDescent="0.25">
      <c r="B26" s="124"/>
      <c r="C26" s="124"/>
      <c r="D26" s="3">
        <v>2022</v>
      </c>
      <c r="E26" s="3">
        <v>2021</v>
      </c>
      <c r="F26" s="3">
        <v>2020</v>
      </c>
      <c r="G26" s="3">
        <v>2019</v>
      </c>
      <c r="H26" s="3">
        <v>2018</v>
      </c>
      <c r="I26" s="3">
        <v>2017</v>
      </c>
      <c r="J26" s="3">
        <v>2016</v>
      </c>
      <c r="K26" s="3">
        <v>2015</v>
      </c>
      <c r="L26" s="3">
        <v>2014</v>
      </c>
      <c r="M26" s="3" t="s">
        <v>16</v>
      </c>
    </row>
    <row r="27" spans="2:18" x14ac:dyDescent="0.25">
      <c r="B27" s="2">
        <v>2022</v>
      </c>
      <c r="C27" s="1" t="s">
        <v>14</v>
      </c>
      <c r="D27" s="23">
        <v>1745</v>
      </c>
      <c r="E27" s="23">
        <v>864</v>
      </c>
      <c r="F27" s="23">
        <v>25</v>
      </c>
      <c r="G27" s="23">
        <v>14</v>
      </c>
      <c r="H27" s="23">
        <v>2</v>
      </c>
      <c r="I27" s="23">
        <v>3</v>
      </c>
      <c r="J27" s="78"/>
      <c r="K27" s="78">
        <v>1</v>
      </c>
      <c r="L27" s="78">
        <v>1</v>
      </c>
      <c r="M27" s="23"/>
    </row>
    <row r="28" spans="2:18" x14ac:dyDescent="0.25">
      <c r="B28" s="2">
        <v>2022</v>
      </c>
      <c r="C28" s="1" t="s">
        <v>113</v>
      </c>
      <c r="D28" s="23">
        <v>2805</v>
      </c>
      <c r="E28" s="23" t="s">
        <v>115</v>
      </c>
      <c r="F28" s="23" t="s">
        <v>115</v>
      </c>
      <c r="G28" s="23" t="s">
        <v>115</v>
      </c>
      <c r="H28" s="23" t="s">
        <v>115</v>
      </c>
      <c r="I28" s="23" t="s">
        <v>115</v>
      </c>
      <c r="J28" s="23" t="s">
        <v>115</v>
      </c>
      <c r="K28" s="23" t="s">
        <v>115</v>
      </c>
      <c r="L28" s="23" t="s">
        <v>115</v>
      </c>
      <c r="M28" s="23" t="s">
        <v>115</v>
      </c>
    </row>
    <row r="29" spans="2:18" x14ac:dyDescent="0.25">
      <c r="B29" s="2">
        <v>2022</v>
      </c>
      <c r="C29" s="1" t="s">
        <v>117</v>
      </c>
      <c r="D29" s="23" t="s">
        <v>115</v>
      </c>
      <c r="E29" s="23" t="s">
        <v>115</v>
      </c>
      <c r="F29" s="23" t="s">
        <v>115</v>
      </c>
      <c r="G29" s="23" t="s">
        <v>115</v>
      </c>
      <c r="H29" s="23" t="s">
        <v>115</v>
      </c>
      <c r="I29" s="23" t="s">
        <v>115</v>
      </c>
      <c r="J29" s="23" t="s">
        <v>115</v>
      </c>
      <c r="K29" s="23" t="s">
        <v>115</v>
      </c>
      <c r="L29" s="23" t="s">
        <v>115</v>
      </c>
      <c r="M29" s="23" t="s">
        <v>115</v>
      </c>
    </row>
    <row r="30" spans="2:18" x14ac:dyDescent="0.25">
      <c r="B30" s="2">
        <v>2022</v>
      </c>
      <c r="C30" s="1" t="s">
        <v>118</v>
      </c>
      <c r="D30" s="23" t="s">
        <v>115</v>
      </c>
      <c r="E30" s="23" t="s">
        <v>115</v>
      </c>
      <c r="F30" s="23" t="s">
        <v>115</v>
      </c>
      <c r="G30" s="23" t="s">
        <v>115</v>
      </c>
      <c r="H30" s="23" t="s">
        <v>115</v>
      </c>
      <c r="I30" s="23" t="s">
        <v>115</v>
      </c>
      <c r="J30" s="23" t="s">
        <v>115</v>
      </c>
      <c r="K30" s="23" t="s">
        <v>115</v>
      </c>
      <c r="L30" s="23" t="s">
        <v>115</v>
      </c>
      <c r="M30" s="23" t="s">
        <v>115</v>
      </c>
    </row>
    <row r="31" spans="2:18" x14ac:dyDescent="0.25">
      <c r="B31" s="2">
        <v>2022</v>
      </c>
      <c r="C31" s="1" t="s">
        <v>119</v>
      </c>
      <c r="D31" s="23" t="s">
        <v>115</v>
      </c>
      <c r="E31" s="23" t="s">
        <v>115</v>
      </c>
      <c r="F31" s="23" t="s">
        <v>115</v>
      </c>
      <c r="G31" s="23" t="s">
        <v>115</v>
      </c>
      <c r="H31" s="23" t="s">
        <v>115</v>
      </c>
      <c r="I31" s="23" t="s">
        <v>115</v>
      </c>
      <c r="J31" s="23" t="s">
        <v>115</v>
      </c>
      <c r="K31" s="23" t="s">
        <v>115</v>
      </c>
      <c r="L31" s="23" t="s">
        <v>115</v>
      </c>
      <c r="M31" s="23" t="s">
        <v>115</v>
      </c>
    </row>
    <row r="32" spans="2:18" x14ac:dyDescent="0.25">
      <c r="B32" s="2">
        <v>2022</v>
      </c>
      <c r="C32" s="1" t="s">
        <v>120</v>
      </c>
      <c r="D32" s="23" t="s">
        <v>115</v>
      </c>
      <c r="E32" s="23" t="s">
        <v>115</v>
      </c>
      <c r="F32" s="23" t="s">
        <v>115</v>
      </c>
      <c r="G32" s="23" t="s">
        <v>115</v>
      </c>
      <c r="H32" s="23" t="s">
        <v>115</v>
      </c>
      <c r="I32" s="23" t="s">
        <v>115</v>
      </c>
      <c r="J32" s="23" t="s">
        <v>115</v>
      </c>
      <c r="K32" s="23" t="s">
        <v>115</v>
      </c>
      <c r="L32" s="23" t="s">
        <v>115</v>
      </c>
      <c r="M32" s="23" t="s">
        <v>115</v>
      </c>
    </row>
    <row r="33" spans="2:13" x14ac:dyDescent="0.25">
      <c r="B33" s="2">
        <v>2022</v>
      </c>
      <c r="C33" s="1" t="s">
        <v>121</v>
      </c>
      <c r="D33" s="23" t="s">
        <v>115</v>
      </c>
      <c r="E33" s="23" t="s">
        <v>115</v>
      </c>
      <c r="F33" s="23" t="s">
        <v>115</v>
      </c>
      <c r="G33" s="23" t="s">
        <v>115</v>
      </c>
      <c r="H33" s="23" t="s">
        <v>115</v>
      </c>
      <c r="I33" s="23" t="s">
        <v>115</v>
      </c>
      <c r="J33" s="23" t="s">
        <v>115</v>
      </c>
      <c r="K33" s="23" t="s">
        <v>115</v>
      </c>
      <c r="L33" s="23" t="s">
        <v>115</v>
      </c>
      <c r="M33" s="23" t="s">
        <v>115</v>
      </c>
    </row>
    <row r="34" spans="2:13" x14ac:dyDescent="0.25">
      <c r="B34" s="2">
        <v>2022</v>
      </c>
      <c r="C34" s="1" t="s">
        <v>122</v>
      </c>
      <c r="D34" s="23" t="s">
        <v>115</v>
      </c>
      <c r="E34" s="23" t="s">
        <v>115</v>
      </c>
      <c r="F34" s="23" t="s">
        <v>115</v>
      </c>
      <c r="G34" s="23" t="s">
        <v>115</v>
      </c>
      <c r="H34" s="23" t="s">
        <v>115</v>
      </c>
      <c r="I34" s="23" t="s">
        <v>115</v>
      </c>
      <c r="J34" s="23" t="s">
        <v>115</v>
      </c>
      <c r="K34" s="23" t="s">
        <v>115</v>
      </c>
      <c r="L34" s="23" t="s">
        <v>115</v>
      </c>
      <c r="M34" s="23" t="s">
        <v>115</v>
      </c>
    </row>
    <row r="35" spans="2:13" x14ac:dyDescent="0.25">
      <c r="B35" s="2">
        <v>2022</v>
      </c>
      <c r="C35" s="1" t="s">
        <v>123</v>
      </c>
      <c r="D35" s="23" t="s">
        <v>115</v>
      </c>
      <c r="E35" s="23" t="s">
        <v>115</v>
      </c>
      <c r="F35" s="23" t="s">
        <v>115</v>
      </c>
      <c r="G35" s="23" t="s">
        <v>115</v>
      </c>
      <c r="H35" s="23" t="s">
        <v>115</v>
      </c>
      <c r="I35" s="23" t="s">
        <v>115</v>
      </c>
      <c r="J35" s="23" t="s">
        <v>115</v>
      </c>
      <c r="K35" s="23" t="s">
        <v>115</v>
      </c>
      <c r="L35" s="23" t="s">
        <v>115</v>
      </c>
      <c r="M35" s="23" t="s">
        <v>115</v>
      </c>
    </row>
    <row r="36" spans="2:13" x14ac:dyDescent="0.25">
      <c r="B36" s="2">
        <v>2022</v>
      </c>
      <c r="C36" s="1" t="s">
        <v>124</v>
      </c>
      <c r="D36" s="23" t="s">
        <v>115</v>
      </c>
      <c r="E36" s="23" t="s">
        <v>115</v>
      </c>
      <c r="F36" s="23" t="s">
        <v>115</v>
      </c>
      <c r="G36" s="23" t="s">
        <v>115</v>
      </c>
      <c r="H36" s="23" t="s">
        <v>115</v>
      </c>
      <c r="I36" s="23" t="s">
        <v>115</v>
      </c>
      <c r="J36" s="23" t="s">
        <v>115</v>
      </c>
      <c r="K36" s="23" t="s">
        <v>115</v>
      </c>
      <c r="L36" s="23" t="s">
        <v>115</v>
      </c>
      <c r="M36" s="23" t="s">
        <v>115</v>
      </c>
    </row>
    <row r="37" spans="2:13" x14ac:dyDescent="0.25">
      <c r="B37" s="2">
        <v>2022</v>
      </c>
      <c r="C37" s="1" t="s">
        <v>125</v>
      </c>
      <c r="D37" s="23" t="s">
        <v>115</v>
      </c>
      <c r="E37" s="23" t="s">
        <v>115</v>
      </c>
      <c r="F37" s="23" t="s">
        <v>115</v>
      </c>
      <c r="G37" s="23" t="s">
        <v>115</v>
      </c>
      <c r="H37" s="23" t="s">
        <v>115</v>
      </c>
      <c r="I37" s="23" t="s">
        <v>115</v>
      </c>
      <c r="J37" s="23" t="s">
        <v>115</v>
      </c>
      <c r="K37" s="23" t="s">
        <v>115</v>
      </c>
      <c r="L37" s="23" t="s">
        <v>115</v>
      </c>
      <c r="M37" s="23" t="s">
        <v>115</v>
      </c>
    </row>
    <row r="38" spans="2:13" x14ac:dyDescent="0.25">
      <c r="B38" s="2">
        <v>2022</v>
      </c>
      <c r="C38" s="1" t="s">
        <v>126</v>
      </c>
      <c r="D38" s="23" t="s">
        <v>115</v>
      </c>
      <c r="E38" s="23" t="s">
        <v>115</v>
      </c>
      <c r="F38" s="23" t="s">
        <v>115</v>
      </c>
      <c r="G38" s="23" t="s">
        <v>115</v>
      </c>
      <c r="H38" s="23" t="s">
        <v>115</v>
      </c>
      <c r="I38" s="23" t="s">
        <v>115</v>
      </c>
      <c r="J38" s="23" t="s">
        <v>115</v>
      </c>
      <c r="K38" s="23" t="s">
        <v>115</v>
      </c>
      <c r="L38" s="23" t="s">
        <v>115</v>
      </c>
      <c r="M38" s="23" t="s">
        <v>115</v>
      </c>
    </row>
  </sheetData>
  <mergeCells count="3">
    <mergeCell ref="B25:B26"/>
    <mergeCell ref="C25:C26"/>
    <mergeCell ref="D25:M2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3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5.28515625" style="35" customWidth="1"/>
    <col min="2" max="2" width="15.7109375" style="35" customWidth="1"/>
    <col min="3" max="3" width="14.140625" style="35" customWidth="1"/>
    <col min="4" max="4" width="16.7109375" style="35" bestFit="1" customWidth="1"/>
    <col min="5" max="5" width="16.42578125" style="35" customWidth="1"/>
    <col min="6" max="6" width="11.140625" style="35" bestFit="1" customWidth="1"/>
    <col min="7" max="7" width="16.5703125" style="35" customWidth="1"/>
    <col min="8" max="8" width="15.28515625" style="35" customWidth="1"/>
    <col min="9" max="9" width="17.28515625" style="35" customWidth="1"/>
    <col min="10" max="10" width="16.5703125" style="35" customWidth="1"/>
    <col min="11" max="11" width="11.140625" style="35" bestFit="1" customWidth="1"/>
    <col min="12" max="12" width="12.28515625" style="35" bestFit="1" customWidth="1"/>
    <col min="13" max="13" width="8.140625" style="35" bestFit="1" customWidth="1"/>
    <col min="14" max="22" width="7" style="35" customWidth="1"/>
    <col min="23" max="1026" width="10.7109375" style="35" customWidth="1"/>
    <col min="1027" max="16384" width="9.140625" style="35"/>
  </cols>
  <sheetData>
    <row r="1" spans="1:17" x14ac:dyDescent="0.25">
      <c r="A1" s="34" t="s">
        <v>154</v>
      </c>
    </row>
    <row r="3" spans="1:17" x14ac:dyDescent="0.25">
      <c r="A3" s="36" t="s">
        <v>18</v>
      </c>
    </row>
    <row r="5" spans="1:17" x14ac:dyDescent="0.25">
      <c r="B5" s="36" t="s">
        <v>21</v>
      </c>
    </row>
    <row r="6" spans="1:17" x14ac:dyDescent="0.25">
      <c r="B6" s="69"/>
      <c r="C6" s="69"/>
      <c r="D6" s="69"/>
      <c r="E6" s="69"/>
      <c r="G6" s="86"/>
      <c r="H6" s="86"/>
      <c r="I6" s="86"/>
      <c r="J6" s="86"/>
    </row>
    <row r="7" spans="1:17" ht="30" x14ac:dyDescent="0.25">
      <c r="B7" s="72" t="s">
        <v>1</v>
      </c>
      <c r="C7" s="72" t="s">
        <v>20</v>
      </c>
      <c r="D7" s="72" t="s">
        <v>13</v>
      </c>
      <c r="E7" s="72" t="s">
        <v>128</v>
      </c>
      <c r="G7" s="87"/>
      <c r="H7" s="87"/>
      <c r="I7" s="87"/>
      <c r="J7" s="87"/>
    </row>
    <row r="8" spans="1:17" x14ac:dyDescent="0.25">
      <c r="B8" s="14">
        <v>2022</v>
      </c>
      <c r="C8" s="15">
        <v>4550</v>
      </c>
      <c r="D8" s="16">
        <v>447.89098021978015</v>
      </c>
      <c r="E8" s="21">
        <f>(D8-D9)/D9</f>
        <v>-6.7255343481053727E-3</v>
      </c>
      <c r="G8" s="88"/>
      <c r="H8" s="89"/>
      <c r="I8" s="90"/>
      <c r="J8" s="91"/>
    </row>
    <row r="9" spans="1:17" x14ac:dyDescent="0.25">
      <c r="B9" s="14">
        <v>2021</v>
      </c>
      <c r="C9" s="15">
        <v>33495</v>
      </c>
      <c r="D9" s="16">
        <v>450.92368293775218</v>
      </c>
      <c r="E9" s="21">
        <v>3.91960792833842E-2</v>
      </c>
      <c r="G9" s="88"/>
      <c r="H9" s="89"/>
      <c r="I9" s="90"/>
      <c r="J9" s="91"/>
    </row>
    <row r="10" spans="1:17" x14ac:dyDescent="0.25">
      <c r="B10" s="14">
        <v>2020</v>
      </c>
      <c r="C10" s="15">
        <v>30478</v>
      </c>
      <c r="D10" s="16">
        <v>438.70583371612304</v>
      </c>
      <c r="E10" s="21">
        <v>4.7999667511475816E-2</v>
      </c>
      <c r="G10" s="88"/>
      <c r="H10" s="89"/>
      <c r="I10" s="90"/>
      <c r="J10" s="91"/>
    </row>
    <row r="11" spans="1:17" x14ac:dyDescent="0.25">
      <c r="B11" s="14">
        <v>2019</v>
      </c>
      <c r="C11" s="15">
        <v>32648</v>
      </c>
      <c r="D11" s="17">
        <v>422.08646624601852</v>
      </c>
      <c r="E11" s="21">
        <v>4.5536571044463597E-2</v>
      </c>
      <c r="G11" s="88"/>
      <c r="H11" s="89"/>
      <c r="I11" s="92"/>
      <c r="J11" s="91"/>
    </row>
    <row r="12" spans="1:17" x14ac:dyDescent="0.25">
      <c r="B12" s="4">
        <v>2018</v>
      </c>
      <c r="C12" s="15">
        <v>31546</v>
      </c>
      <c r="D12" s="17">
        <v>402.75438946300659</v>
      </c>
      <c r="E12" s="21">
        <v>3.3420874683167921E-2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7" x14ac:dyDescent="0.25">
      <c r="B13" s="4">
        <v>2017</v>
      </c>
      <c r="C13" s="15">
        <v>29512</v>
      </c>
      <c r="D13" s="17">
        <v>385.21310551640079</v>
      </c>
      <c r="E13" s="21">
        <v>2.6520911691077315E-2</v>
      </c>
      <c r="G13" s="96"/>
      <c r="H13" s="122"/>
      <c r="I13" s="122"/>
      <c r="J13" s="122"/>
      <c r="K13" s="122"/>
      <c r="L13" s="122"/>
      <c r="M13" s="122"/>
      <c r="N13" s="122"/>
      <c r="O13" s="122"/>
      <c r="P13" s="38"/>
      <c r="Q13" s="38"/>
    </row>
    <row r="14" spans="1:17" x14ac:dyDescent="0.25">
      <c r="B14" s="4">
        <v>2016</v>
      </c>
      <c r="C14" s="15">
        <v>26611</v>
      </c>
      <c r="D14" s="17">
        <v>372.75529743339234</v>
      </c>
      <c r="E14" s="21">
        <v>-3.8441460058663227E-3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x14ac:dyDescent="0.25">
      <c r="B15" s="4">
        <v>2015</v>
      </c>
      <c r="C15" s="15">
        <v>25610</v>
      </c>
      <c r="D15" s="17">
        <v>363.12489418196071</v>
      </c>
      <c r="E15" s="77" t="s">
        <v>115</v>
      </c>
      <c r="G15" s="93"/>
      <c r="H15" s="89"/>
      <c r="I15" s="92"/>
      <c r="J15" s="94"/>
    </row>
    <row r="16" spans="1:17" x14ac:dyDescent="0.25">
      <c r="B16" s="4">
        <v>2014</v>
      </c>
      <c r="C16" s="15">
        <v>18456</v>
      </c>
      <c r="D16" s="8">
        <v>364.52618606415291</v>
      </c>
      <c r="E16" s="8"/>
      <c r="G16" s="93"/>
      <c r="H16" s="95"/>
      <c r="I16" s="95"/>
      <c r="J16" s="95"/>
    </row>
    <row r="18" spans="2:13" x14ac:dyDescent="0.25">
      <c r="B18" s="36" t="s">
        <v>136</v>
      </c>
    </row>
    <row r="20" spans="2:13" x14ac:dyDescent="0.25">
      <c r="B20" s="5"/>
      <c r="C20" s="125" t="s">
        <v>31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7"/>
    </row>
    <row r="21" spans="2:13" x14ac:dyDescent="0.25">
      <c r="B21" s="6" t="s">
        <v>12</v>
      </c>
      <c r="C21" s="30" t="s">
        <v>2</v>
      </c>
      <c r="D21" s="30" t="s">
        <v>3</v>
      </c>
      <c r="E21" s="30" t="s">
        <v>4</v>
      </c>
      <c r="F21" s="30" t="s">
        <v>5</v>
      </c>
      <c r="G21" s="30" t="s">
        <v>6</v>
      </c>
      <c r="H21" s="30" t="s">
        <v>7</v>
      </c>
      <c r="I21" s="30" t="s">
        <v>8</v>
      </c>
      <c r="J21" s="30" t="s">
        <v>9</v>
      </c>
      <c r="K21" s="30" t="s">
        <v>10</v>
      </c>
      <c r="L21" s="30" t="s">
        <v>11</v>
      </c>
      <c r="M21" s="30" t="s">
        <v>22</v>
      </c>
    </row>
    <row r="22" spans="2:13" x14ac:dyDescent="0.25">
      <c r="B22" s="14">
        <v>2022</v>
      </c>
      <c r="C22" s="51">
        <v>14</v>
      </c>
      <c r="D22" s="51">
        <v>96</v>
      </c>
      <c r="E22" s="51">
        <v>676</v>
      </c>
      <c r="F22" s="51">
        <v>1452</v>
      </c>
      <c r="G22" s="51">
        <v>1157</v>
      </c>
      <c r="H22" s="51">
        <v>627</v>
      </c>
      <c r="I22" s="51">
        <v>272</v>
      </c>
      <c r="J22" s="51">
        <v>131</v>
      </c>
      <c r="K22" s="51">
        <v>57</v>
      </c>
      <c r="L22" s="51">
        <v>25</v>
      </c>
      <c r="M22" s="51">
        <v>43</v>
      </c>
    </row>
    <row r="23" spans="2:13" x14ac:dyDescent="0.25">
      <c r="B23" s="14">
        <v>2021</v>
      </c>
      <c r="C23" s="51">
        <v>104</v>
      </c>
      <c r="D23" s="51">
        <v>666</v>
      </c>
      <c r="E23" s="51">
        <v>4843</v>
      </c>
      <c r="F23" s="51">
        <v>10478</v>
      </c>
      <c r="G23" s="51">
        <v>8811</v>
      </c>
      <c r="H23" s="51">
        <v>4506</v>
      </c>
      <c r="I23" s="51">
        <v>2188</v>
      </c>
      <c r="J23" s="51">
        <v>957</v>
      </c>
      <c r="K23" s="51">
        <v>407</v>
      </c>
      <c r="L23" s="51">
        <v>216</v>
      </c>
      <c r="M23" s="51">
        <v>319</v>
      </c>
    </row>
    <row r="24" spans="2:13" x14ac:dyDescent="0.25">
      <c r="B24" s="14" t="s">
        <v>147</v>
      </c>
      <c r="C24" s="51">
        <v>104</v>
      </c>
      <c r="D24" s="51">
        <v>706</v>
      </c>
      <c r="E24" s="51">
        <v>5053</v>
      </c>
      <c r="F24" s="51">
        <v>9972</v>
      </c>
      <c r="G24" s="51">
        <v>7681</v>
      </c>
      <c r="H24" s="51">
        <v>3730</v>
      </c>
      <c r="I24" s="51">
        <v>1743</v>
      </c>
      <c r="J24" s="51">
        <v>736</v>
      </c>
      <c r="K24" s="51">
        <v>313</v>
      </c>
      <c r="L24" s="51">
        <v>162</v>
      </c>
      <c r="M24" s="51">
        <v>278</v>
      </c>
    </row>
    <row r="25" spans="2:13" x14ac:dyDescent="0.25">
      <c r="B25" s="14" t="s">
        <v>131</v>
      </c>
      <c r="C25" s="51">
        <v>110</v>
      </c>
      <c r="D25" s="51">
        <v>822</v>
      </c>
      <c r="E25" s="51">
        <v>6171</v>
      </c>
      <c r="F25" s="51">
        <v>11341</v>
      </c>
      <c r="G25" s="51">
        <v>7899</v>
      </c>
      <c r="H25" s="51">
        <v>3544</v>
      </c>
      <c r="I25" s="51">
        <v>1480</v>
      </c>
      <c r="J25" s="51">
        <v>683</v>
      </c>
      <c r="K25" s="51">
        <v>239</v>
      </c>
      <c r="L25" s="51">
        <v>111</v>
      </c>
      <c r="M25" s="51">
        <v>248</v>
      </c>
    </row>
    <row r="26" spans="2:13" x14ac:dyDescent="0.25">
      <c r="B26" s="4" t="s">
        <v>127</v>
      </c>
      <c r="C26" s="51">
        <v>128</v>
      </c>
      <c r="D26" s="79">
        <v>922</v>
      </c>
      <c r="E26" s="51">
        <v>7264</v>
      </c>
      <c r="F26" s="51">
        <v>11542</v>
      </c>
      <c r="G26" s="51">
        <v>6856</v>
      </c>
      <c r="H26" s="51">
        <v>2807</v>
      </c>
      <c r="I26" s="51">
        <v>1092</v>
      </c>
      <c r="J26" s="51">
        <v>428</v>
      </c>
      <c r="K26" s="51">
        <v>203</v>
      </c>
      <c r="L26" s="51">
        <v>113</v>
      </c>
      <c r="M26" s="51">
        <v>191</v>
      </c>
    </row>
    <row r="27" spans="2:13" x14ac:dyDescent="0.25">
      <c r="B27" s="4" t="s">
        <v>111</v>
      </c>
      <c r="C27" s="80">
        <v>184</v>
      </c>
      <c r="D27" s="80">
        <v>1020</v>
      </c>
      <c r="E27" s="80">
        <v>7799</v>
      </c>
      <c r="F27" s="80">
        <v>11354</v>
      </c>
      <c r="G27" s="80">
        <v>5665</v>
      </c>
      <c r="H27" s="80">
        <v>2031</v>
      </c>
      <c r="I27" s="80">
        <v>782</v>
      </c>
      <c r="J27" s="80">
        <v>275</v>
      </c>
      <c r="K27" s="80">
        <v>158</v>
      </c>
      <c r="L27" s="80">
        <v>86</v>
      </c>
      <c r="M27" s="80">
        <v>158</v>
      </c>
    </row>
    <row r="28" spans="2:13" x14ac:dyDescent="0.25">
      <c r="B28" s="4" t="s">
        <v>102</v>
      </c>
      <c r="C28" s="80">
        <v>156</v>
      </c>
      <c r="D28" s="80">
        <v>1016</v>
      </c>
      <c r="E28" s="80">
        <v>7789</v>
      </c>
      <c r="F28" s="80">
        <v>10264</v>
      </c>
      <c r="G28" s="80">
        <v>4835</v>
      </c>
      <c r="H28" s="80">
        <v>1551</v>
      </c>
      <c r="I28" s="80">
        <v>516</v>
      </c>
      <c r="J28" s="80">
        <v>237</v>
      </c>
      <c r="K28" s="80">
        <v>99</v>
      </c>
      <c r="L28" s="80">
        <v>62</v>
      </c>
      <c r="M28" s="80">
        <v>86</v>
      </c>
    </row>
    <row r="29" spans="2:13" x14ac:dyDescent="0.25">
      <c r="B29" s="4" t="s">
        <v>103</v>
      </c>
      <c r="C29" s="80">
        <v>217</v>
      </c>
      <c r="D29" s="80">
        <v>1228</v>
      </c>
      <c r="E29" s="80">
        <v>7915</v>
      </c>
      <c r="F29" s="80">
        <v>9887</v>
      </c>
      <c r="G29" s="80">
        <v>4285</v>
      </c>
      <c r="H29" s="80">
        <v>1262</v>
      </c>
      <c r="I29" s="80">
        <v>415</v>
      </c>
      <c r="J29" s="80">
        <v>193</v>
      </c>
      <c r="K29" s="80">
        <v>88</v>
      </c>
      <c r="L29" s="80">
        <v>40</v>
      </c>
      <c r="M29" s="80">
        <v>80</v>
      </c>
    </row>
    <row r="30" spans="2:13" x14ac:dyDescent="0.25">
      <c r="B30" s="4" t="s">
        <v>104</v>
      </c>
      <c r="C30" s="23">
        <v>111</v>
      </c>
      <c r="D30" s="23">
        <v>756</v>
      </c>
      <c r="E30" s="23">
        <v>5658</v>
      </c>
      <c r="F30" s="23">
        <v>7203</v>
      </c>
      <c r="G30" s="23">
        <v>3279</v>
      </c>
      <c r="H30" s="23">
        <v>912</v>
      </c>
      <c r="I30" s="23">
        <v>316</v>
      </c>
      <c r="J30" s="23">
        <v>119</v>
      </c>
      <c r="K30" s="23">
        <v>44</v>
      </c>
      <c r="L30" s="23">
        <v>25</v>
      </c>
      <c r="M30" s="23">
        <v>33</v>
      </c>
    </row>
    <row r="31" spans="2:13" x14ac:dyDescent="0.25">
      <c r="B31" s="35" t="s">
        <v>146</v>
      </c>
    </row>
    <row r="34" spans="2:13" x14ac:dyDescent="0.25">
      <c r="B34" s="3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</row>
    <row r="35" spans="2:13" x14ac:dyDescent="0.25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</row>
    <row r="36" spans="2:13" x14ac:dyDescent="0.25">
      <c r="B36" s="98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2:13" x14ac:dyDescent="0.25">
      <c r="B37" s="98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2:13" x14ac:dyDescent="0.25">
      <c r="B38" s="98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2:13" x14ac:dyDescent="0.25">
      <c r="B39" s="99"/>
      <c r="C39" s="52"/>
      <c r="D39" s="100"/>
      <c r="E39" s="52"/>
      <c r="F39" s="52"/>
      <c r="G39" s="52"/>
      <c r="H39" s="52"/>
      <c r="I39" s="52"/>
      <c r="J39" s="52"/>
      <c r="K39" s="52"/>
      <c r="L39" s="52"/>
      <c r="M39" s="52"/>
    </row>
    <row r="40" spans="2:13" x14ac:dyDescent="0.25">
      <c r="B40" s="99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2:13" x14ac:dyDescent="0.25">
      <c r="B41" s="99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2:13" x14ac:dyDescent="0.25">
      <c r="B42" s="99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2:13" x14ac:dyDescent="0.25">
      <c r="B43" s="99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</sheetData>
  <mergeCells count="2">
    <mergeCell ref="C20:M20"/>
    <mergeCell ref="C34:M3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45"/>
  <sheetViews>
    <sheetView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5.28515625" style="35" customWidth="1"/>
    <col min="2" max="2" width="13.7109375" style="35" customWidth="1"/>
    <col min="3" max="4" width="18.7109375" style="35" bestFit="1" customWidth="1"/>
    <col min="5" max="5" width="16.7109375" style="46" bestFit="1" customWidth="1"/>
    <col min="6" max="6" width="18.7109375" style="35" bestFit="1" customWidth="1"/>
    <col min="7" max="7" width="16.7109375" style="46" bestFit="1" customWidth="1"/>
    <col min="8" max="8" width="16.7109375" style="35" bestFit="1" customWidth="1"/>
    <col min="9" max="9" width="12.28515625" style="35" bestFit="1" customWidth="1"/>
    <col min="10" max="10" width="16.7109375" style="35" bestFit="1" customWidth="1"/>
    <col min="11" max="11" width="12.28515625" style="35" bestFit="1" customWidth="1"/>
    <col min="12" max="12" width="16.7109375" style="35" bestFit="1" customWidth="1"/>
    <col min="13" max="13" width="12.28515625" style="35" bestFit="1" customWidth="1"/>
    <col min="14" max="14" width="16.7109375" style="35" bestFit="1" customWidth="1"/>
    <col min="15" max="15" width="13" style="35" customWidth="1"/>
    <col min="16" max="16" width="16.7109375" style="35" customWidth="1"/>
    <col min="17" max="17" width="13.7109375" style="35" customWidth="1"/>
    <col min="18" max="18" width="12.7109375" style="35" customWidth="1"/>
    <col min="19" max="19" width="13.85546875" style="35" customWidth="1"/>
    <col min="20" max="22" width="13.7109375" style="35" customWidth="1"/>
    <col min="23" max="28" width="13.85546875" style="35" customWidth="1"/>
    <col min="29" max="29" width="13.7109375" style="35" customWidth="1"/>
    <col min="30" max="31" width="13.85546875" style="35" customWidth="1"/>
    <col min="32" max="1026" width="10.7109375" style="35" customWidth="1"/>
    <col min="1027" max="16384" width="9.140625" style="35"/>
  </cols>
  <sheetData>
    <row r="1" spans="1:8" x14ac:dyDescent="0.25">
      <c r="A1" s="34" t="s">
        <v>153</v>
      </c>
    </row>
    <row r="3" spans="1:8" x14ac:dyDescent="0.25">
      <c r="A3" s="36" t="s">
        <v>37</v>
      </c>
    </row>
    <row r="4" spans="1:8" x14ac:dyDescent="0.25">
      <c r="B4" s="35" t="s">
        <v>98</v>
      </c>
    </row>
    <row r="5" spans="1:8" x14ac:dyDescent="0.25">
      <c r="B5" s="35" t="s">
        <v>97</v>
      </c>
    </row>
    <row r="6" spans="1:8" x14ac:dyDescent="0.25">
      <c r="B6" s="35" t="s">
        <v>99</v>
      </c>
    </row>
    <row r="7" spans="1:8" x14ac:dyDescent="0.25">
      <c r="B7" s="35" t="s">
        <v>116</v>
      </c>
    </row>
    <row r="9" spans="1:8" x14ac:dyDescent="0.25">
      <c r="A9" s="36" t="s">
        <v>93</v>
      </c>
    </row>
    <row r="11" spans="1:8" x14ac:dyDescent="0.25">
      <c r="B11" s="36" t="s">
        <v>143</v>
      </c>
    </row>
    <row r="13" spans="1:8" x14ac:dyDescent="0.25">
      <c r="B13" s="10" t="s">
        <v>152</v>
      </c>
      <c r="C13" s="31" t="s">
        <v>137</v>
      </c>
      <c r="D13" s="10" t="s">
        <v>13</v>
      </c>
      <c r="E13" s="55"/>
      <c r="F13" s="113"/>
      <c r="G13" s="121"/>
      <c r="H13" s="113"/>
    </row>
    <row r="14" spans="1:8" x14ac:dyDescent="0.25">
      <c r="B14" s="11" t="s">
        <v>23</v>
      </c>
      <c r="C14" s="9">
        <v>1213</v>
      </c>
      <c r="D14" s="20">
        <v>583.16276999175602</v>
      </c>
      <c r="F14" s="56"/>
      <c r="G14" s="44"/>
      <c r="H14" s="106"/>
    </row>
    <row r="15" spans="1:8" x14ac:dyDescent="0.25">
      <c r="B15" s="11" t="s">
        <v>24</v>
      </c>
      <c r="C15" s="9">
        <v>172</v>
      </c>
      <c r="D15" s="20">
        <v>400.66779069767443</v>
      </c>
      <c r="F15" s="56"/>
      <c r="G15" s="44"/>
      <c r="H15" s="106"/>
    </row>
    <row r="16" spans="1:8" x14ac:dyDescent="0.25">
      <c r="B16" s="11" t="s">
        <v>25</v>
      </c>
      <c r="C16" s="9">
        <v>341</v>
      </c>
      <c r="D16" s="20">
        <v>405.07706744868028</v>
      </c>
      <c r="F16" s="56"/>
      <c r="G16" s="44"/>
      <c r="H16" s="106"/>
    </row>
    <row r="17" spans="2:14" x14ac:dyDescent="0.25">
      <c r="B17" s="11" t="s">
        <v>26</v>
      </c>
      <c r="C17" s="9">
        <v>389</v>
      </c>
      <c r="D17" s="20">
        <v>458.55596401028276</v>
      </c>
      <c r="F17" s="56"/>
      <c r="G17" s="44"/>
      <c r="H17" s="106"/>
    </row>
    <row r="18" spans="2:14" x14ac:dyDescent="0.25">
      <c r="B18" s="11" t="s">
        <v>27</v>
      </c>
      <c r="C18" s="9">
        <v>212</v>
      </c>
      <c r="D18" s="20">
        <v>561.11141509433958</v>
      </c>
      <c r="F18" s="56"/>
      <c r="G18" s="44"/>
      <c r="H18" s="106"/>
    </row>
    <row r="19" spans="2:14" x14ac:dyDescent="0.25">
      <c r="B19" s="11" t="s">
        <v>28</v>
      </c>
      <c r="C19" s="9">
        <v>530</v>
      </c>
      <c r="D19" s="20">
        <v>502.66105660377355</v>
      </c>
      <c r="F19" s="56"/>
      <c r="G19" s="44"/>
      <c r="H19" s="106"/>
      <c r="N19" s="81"/>
    </row>
    <row r="20" spans="2:14" x14ac:dyDescent="0.25">
      <c r="B20" s="11" t="s">
        <v>29</v>
      </c>
      <c r="C20" s="9">
        <v>1202</v>
      </c>
      <c r="D20" s="20">
        <v>550.12378535773701</v>
      </c>
      <c r="F20" s="56"/>
      <c r="G20" s="44"/>
      <c r="H20" s="106"/>
    </row>
    <row r="21" spans="2:14" x14ac:dyDescent="0.25">
      <c r="B21" s="56"/>
      <c r="C21" s="44"/>
      <c r="D21" s="57"/>
    </row>
    <row r="22" spans="2:14" x14ac:dyDescent="0.25">
      <c r="B22" s="56"/>
      <c r="C22" s="44"/>
      <c r="D22" s="57"/>
    </row>
    <row r="23" spans="2:14" x14ac:dyDescent="0.25">
      <c r="B23" s="56"/>
      <c r="C23" s="44"/>
      <c r="D23" s="57"/>
    </row>
    <row r="24" spans="2:14" x14ac:dyDescent="0.25">
      <c r="B24" s="36" t="s">
        <v>133</v>
      </c>
    </row>
    <row r="26" spans="2:14" x14ac:dyDescent="0.25">
      <c r="B26" s="71" t="s">
        <v>152</v>
      </c>
      <c r="C26" s="31" t="s">
        <v>130</v>
      </c>
      <c r="D26" s="31" t="s">
        <v>13</v>
      </c>
      <c r="E26" s="55"/>
      <c r="F26" s="113"/>
      <c r="G26" s="110"/>
      <c r="H26" s="113"/>
    </row>
    <row r="27" spans="2:14" x14ac:dyDescent="0.25">
      <c r="B27" s="11" t="s">
        <v>23</v>
      </c>
      <c r="C27" s="9">
        <v>6225</v>
      </c>
      <c r="D27" s="20">
        <v>565.53790200803201</v>
      </c>
      <c r="F27" s="56"/>
      <c r="G27" s="44"/>
      <c r="H27" s="106"/>
    </row>
    <row r="28" spans="2:14" x14ac:dyDescent="0.25">
      <c r="B28" s="11" t="s">
        <v>24</v>
      </c>
      <c r="C28" s="9">
        <v>852</v>
      </c>
      <c r="D28" s="20">
        <v>392.98629107981219</v>
      </c>
      <c r="F28" s="56"/>
      <c r="G28" s="44"/>
      <c r="H28" s="106"/>
    </row>
    <row r="29" spans="2:14" x14ac:dyDescent="0.25">
      <c r="B29" s="11" t="s">
        <v>25</v>
      </c>
      <c r="C29" s="9">
        <v>1585</v>
      </c>
      <c r="D29" s="20">
        <v>422.48589905362786</v>
      </c>
      <c r="F29" s="56"/>
      <c r="G29" s="44"/>
      <c r="H29" s="106"/>
    </row>
    <row r="30" spans="2:14" x14ac:dyDescent="0.25">
      <c r="B30" s="11" t="s">
        <v>26</v>
      </c>
      <c r="C30" s="9">
        <v>1866</v>
      </c>
      <c r="D30" s="20">
        <v>452.96838156484455</v>
      </c>
      <c r="F30" s="56"/>
      <c r="G30" s="44"/>
      <c r="H30" s="106"/>
    </row>
    <row r="31" spans="2:14" x14ac:dyDescent="0.25">
      <c r="B31" s="11" t="s">
        <v>27</v>
      </c>
      <c r="C31" s="9">
        <v>1175</v>
      </c>
      <c r="D31" s="20">
        <v>535.25211914893612</v>
      </c>
      <c r="F31" s="56"/>
      <c r="G31" s="44"/>
      <c r="H31" s="106"/>
    </row>
    <row r="32" spans="2:14" x14ac:dyDescent="0.25">
      <c r="B32" s="11" t="s">
        <v>28</v>
      </c>
      <c r="C32" s="9">
        <v>2772</v>
      </c>
      <c r="D32" s="20">
        <v>507.13419913419904</v>
      </c>
      <c r="F32" s="56"/>
      <c r="G32" s="44"/>
      <c r="H32" s="106"/>
    </row>
    <row r="33" spans="2:31" x14ac:dyDescent="0.25">
      <c r="B33" s="11" t="s">
        <v>29</v>
      </c>
      <c r="C33" s="9">
        <v>5557</v>
      </c>
      <c r="D33" s="20">
        <v>553.48315637934149</v>
      </c>
      <c r="F33" s="56"/>
      <c r="G33" s="44"/>
      <c r="H33" s="106"/>
    </row>
    <row r="34" spans="2:31" x14ac:dyDescent="0.25">
      <c r="B34" s="58"/>
      <c r="C34" s="58"/>
      <c r="D34" s="58"/>
      <c r="E34" s="59"/>
    </row>
    <row r="35" spans="2:31" x14ac:dyDescent="0.25">
      <c r="B35" s="58"/>
      <c r="C35" s="58"/>
      <c r="D35" s="58"/>
      <c r="E35" s="59"/>
    </row>
    <row r="36" spans="2:31" x14ac:dyDescent="0.25">
      <c r="B36" s="58"/>
      <c r="C36" s="58"/>
      <c r="D36" s="58"/>
      <c r="E36" s="59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2:31" x14ac:dyDescent="0.25">
      <c r="B37" s="129" t="s">
        <v>151</v>
      </c>
      <c r="C37" s="129"/>
      <c r="D37" s="129"/>
      <c r="E37" s="129"/>
      <c r="F37" s="129"/>
      <c r="G37" s="129"/>
      <c r="H37" s="129"/>
      <c r="I37" s="129"/>
      <c r="J37" s="129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2:31" x14ac:dyDescent="0.25">
      <c r="B38" s="60"/>
      <c r="C38" s="60"/>
      <c r="D38" s="60"/>
      <c r="E38" s="60"/>
      <c r="F38" s="60"/>
      <c r="G38" s="60"/>
      <c r="H38" s="60"/>
      <c r="I38" s="60"/>
      <c r="J38" s="60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2:31" x14ac:dyDescent="0.25">
      <c r="B39" s="70"/>
      <c r="C39" s="131" t="s">
        <v>147</v>
      </c>
      <c r="D39" s="132"/>
      <c r="E39" s="131" t="s">
        <v>131</v>
      </c>
      <c r="F39" s="132"/>
      <c r="G39" s="131" t="s">
        <v>127</v>
      </c>
      <c r="H39" s="132"/>
      <c r="I39" s="131" t="s">
        <v>111</v>
      </c>
      <c r="J39" s="132"/>
      <c r="K39" s="131" t="s">
        <v>102</v>
      </c>
      <c r="L39" s="132"/>
      <c r="M39" s="131" t="s">
        <v>103</v>
      </c>
      <c r="N39" s="132"/>
      <c r="O39" s="131" t="s">
        <v>104</v>
      </c>
      <c r="P39" s="132"/>
      <c r="Q39" s="108"/>
      <c r="R39" s="128"/>
      <c r="S39" s="128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</row>
    <row r="40" spans="2:31" ht="30" x14ac:dyDescent="0.25">
      <c r="B40" s="65"/>
      <c r="C40" s="31" t="s">
        <v>114</v>
      </c>
      <c r="D40" s="31" t="s">
        <v>13</v>
      </c>
      <c r="E40" s="31" t="s">
        <v>114</v>
      </c>
      <c r="F40" s="31" t="s">
        <v>13</v>
      </c>
      <c r="G40" s="31" t="s">
        <v>114</v>
      </c>
      <c r="H40" s="31" t="s">
        <v>13</v>
      </c>
      <c r="I40" s="31" t="s">
        <v>114</v>
      </c>
      <c r="J40" s="31" t="s">
        <v>13</v>
      </c>
      <c r="K40" s="31" t="s">
        <v>114</v>
      </c>
      <c r="L40" s="31" t="s">
        <v>13</v>
      </c>
      <c r="M40" s="31" t="s">
        <v>114</v>
      </c>
      <c r="N40" s="31" t="s">
        <v>13</v>
      </c>
      <c r="O40" s="31" t="s">
        <v>114</v>
      </c>
      <c r="P40" s="31" t="s">
        <v>13</v>
      </c>
      <c r="Q40" s="109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</row>
    <row r="41" spans="2:31" x14ac:dyDescent="0.25">
      <c r="B41" s="66" t="s">
        <v>23</v>
      </c>
      <c r="C41" s="9">
        <v>5372</v>
      </c>
      <c r="D41" s="20">
        <v>530.22763775130272</v>
      </c>
      <c r="E41" s="9">
        <v>6032</v>
      </c>
      <c r="F41" s="20">
        <v>502.17883123342182</v>
      </c>
      <c r="G41" s="9">
        <v>5778</v>
      </c>
      <c r="H41" s="67">
        <v>476.95069574247117</v>
      </c>
      <c r="I41" s="9">
        <v>5677</v>
      </c>
      <c r="J41" s="67">
        <v>447.23478774000336</v>
      </c>
      <c r="K41" s="12">
        <v>5112</v>
      </c>
      <c r="L41" s="67">
        <v>426.13656885759008</v>
      </c>
      <c r="M41" s="12">
        <v>5051</v>
      </c>
      <c r="N41" s="67">
        <v>414.3761948129083</v>
      </c>
      <c r="O41" s="12">
        <v>3769</v>
      </c>
      <c r="P41" s="67">
        <v>403.36340939241188</v>
      </c>
      <c r="Q41" s="111"/>
      <c r="R41" s="38"/>
      <c r="S41" s="38"/>
      <c r="T41" s="44"/>
      <c r="U41" s="106"/>
      <c r="V41" s="44"/>
      <c r="W41" s="112"/>
      <c r="X41" s="44"/>
      <c r="Y41" s="112"/>
      <c r="Z41" s="63"/>
      <c r="AA41" s="112"/>
      <c r="AB41" s="63"/>
      <c r="AC41" s="112"/>
      <c r="AD41" s="63"/>
      <c r="AE41" s="112"/>
    </row>
    <row r="42" spans="2:31" x14ac:dyDescent="0.25">
      <c r="B42" s="66" t="s">
        <v>24</v>
      </c>
      <c r="C42" s="9">
        <v>766</v>
      </c>
      <c r="D42" s="20">
        <v>360.24939947780678</v>
      </c>
      <c r="E42" s="9">
        <v>847</v>
      </c>
      <c r="F42" s="20">
        <v>349.07138134592674</v>
      </c>
      <c r="G42" s="9">
        <v>814</v>
      </c>
      <c r="H42" s="67">
        <v>330.55367321867323</v>
      </c>
      <c r="I42" s="9">
        <v>722</v>
      </c>
      <c r="J42" s="67">
        <v>331.13444598337952</v>
      </c>
      <c r="K42" s="12">
        <v>663</v>
      </c>
      <c r="L42" s="67">
        <v>322.22520361990956</v>
      </c>
      <c r="M42" s="12">
        <v>688</v>
      </c>
      <c r="N42" s="67">
        <v>307.44047965116278</v>
      </c>
      <c r="O42" s="12">
        <v>443</v>
      </c>
      <c r="P42" s="67">
        <v>300.85266365688489</v>
      </c>
      <c r="Q42" s="111"/>
      <c r="R42" s="38"/>
      <c r="S42" s="38"/>
      <c r="T42" s="44"/>
      <c r="U42" s="106"/>
      <c r="V42" s="44"/>
      <c r="W42" s="112"/>
      <c r="X42" s="44"/>
      <c r="Y42" s="112"/>
      <c r="Z42" s="63"/>
      <c r="AA42" s="112"/>
      <c r="AB42" s="63"/>
      <c r="AC42" s="112"/>
      <c r="AD42" s="63"/>
      <c r="AE42" s="112"/>
    </row>
    <row r="43" spans="2:31" x14ac:dyDescent="0.25">
      <c r="B43" s="66" t="s">
        <v>25</v>
      </c>
      <c r="C43" s="9">
        <v>1400</v>
      </c>
      <c r="D43" s="20">
        <v>388.27045714285725</v>
      </c>
      <c r="E43" s="9">
        <v>1518</v>
      </c>
      <c r="F43" s="20">
        <v>375.92211462450592</v>
      </c>
      <c r="G43" s="9">
        <v>1605</v>
      </c>
      <c r="H43" s="67">
        <v>351.37554517133947</v>
      </c>
      <c r="I43" s="9">
        <v>1478</v>
      </c>
      <c r="J43" s="67">
        <v>339.28161705006772</v>
      </c>
      <c r="K43" s="12">
        <v>1323</v>
      </c>
      <c r="L43" s="67">
        <v>332.81713529856381</v>
      </c>
      <c r="M43" s="12">
        <v>1380</v>
      </c>
      <c r="N43" s="67">
        <v>316.94159420289856</v>
      </c>
      <c r="O43" s="12">
        <v>1077</v>
      </c>
      <c r="P43" s="67">
        <v>310.05152274837508</v>
      </c>
      <c r="Q43" s="111"/>
      <c r="R43" s="38"/>
      <c r="S43" s="38"/>
      <c r="T43" s="44"/>
      <c r="U43" s="106"/>
      <c r="V43" s="44"/>
      <c r="W43" s="112"/>
      <c r="X43" s="44"/>
      <c r="Y43" s="112"/>
      <c r="Z43" s="63"/>
      <c r="AA43" s="112"/>
      <c r="AB43" s="63"/>
      <c r="AC43" s="112"/>
      <c r="AD43" s="63"/>
      <c r="AE43" s="112"/>
    </row>
    <row r="44" spans="2:31" x14ac:dyDescent="0.25">
      <c r="B44" s="66" t="s">
        <v>26</v>
      </c>
      <c r="C44" s="9">
        <v>1735</v>
      </c>
      <c r="D44" s="20">
        <v>414.06118731988477</v>
      </c>
      <c r="E44" s="9">
        <v>1951</v>
      </c>
      <c r="F44" s="20">
        <v>404.65191696565864</v>
      </c>
      <c r="G44" s="9">
        <v>1961</v>
      </c>
      <c r="H44" s="67">
        <v>386.14864354920957</v>
      </c>
      <c r="I44" s="9">
        <v>1825</v>
      </c>
      <c r="J44" s="67">
        <v>365.71728767123278</v>
      </c>
      <c r="K44" s="12">
        <v>1746</v>
      </c>
      <c r="L44" s="67">
        <v>354.45620274914091</v>
      </c>
      <c r="M44" s="12">
        <v>1792</v>
      </c>
      <c r="N44" s="67">
        <v>347.80891741071406</v>
      </c>
      <c r="O44" s="12">
        <v>1245</v>
      </c>
      <c r="P44" s="67">
        <v>344.06810441767067</v>
      </c>
      <c r="Q44" s="111"/>
      <c r="R44" s="38"/>
      <c r="S44" s="38"/>
      <c r="T44" s="44"/>
      <c r="U44" s="106"/>
      <c r="V44" s="44"/>
      <c r="W44" s="112"/>
      <c r="X44" s="44"/>
      <c r="Y44" s="112"/>
      <c r="Z44" s="63"/>
      <c r="AA44" s="112"/>
      <c r="AB44" s="63"/>
      <c r="AC44" s="112"/>
      <c r="AD44" s="63"/>
      <c r="AE44" s="112"/>
    </row>
    <row r="45" spans="2:31" x14ac:dyDescent="0.25">
      <c r="B45" s="66" t="s">
        <v>27</v>
      </c>
      <c r="C45" s="9">
        <v>1067</v>
      </c>
      <c r="D45" s="20">
        <v>485.48328022492973</v>
      </c>
      <c r="E45" s="9">
        <v>1120</v>
      </c>
      <c r="F45" s="20">
        <v>459.17403571428576</v>
      </c>
      <c r="G45" s="9">
        <v>1107</v>
      </c>
      <c r="H45" s="67">
        <v>444.2251580849142</v>
      </c>
      <c r="I45" s="9">
        <v>1091</v>
      </c>
      <c r="J45" s="67">
        <v>412.92067827681029</v>
      </c>
      <c r="K45" s="12">
        <v>977</v>
      </c>
      <c r="L45" s="67">
        <v>398.67744114636645</v>
      </c>
      <c r="M45" s="12">
        <v>978</v>
      </c>
      <c r="N45" s="67">
        <v>361.42549079754627</v>
      </c>
      <c r="O45" s="12">
        <v>696</v>
      </c>
      <c r="P45" s="67">
        <v>391.04900862068962</v>
      </c>
      <c r="Q45" s="111"/>
      <c r="R45" s="38"/>
      <c r="S45" s="38"/>
      <c r="T45" s="44"/>
      <c r="U45" s="106"/>
      <c r="V45" s="44"/>
      <c r="W45" s="112"/>
      <c r="X45" s="44"/>
      <c r="Y45" s="112"/>
      <c r="Z45" s="63"/>
      <c r="AA45" s="112"/>
      <c r="AB45" s="63"/>
      <c r="AC45" s="112"/>
      <c r="AD45" s="63"/>
      <c r="AE45" s="112"/>
    </row>
    <row r="46" spans="2:31" x14ac:dyDescent="0.25">
      <c r="B46" s="66" t="s">
        <v>28</v>
      </c>
      <c r="C46" s="9">
        <v>2516</v>
      </c>
      <c r="D46" s="20">
        <v>468.32014705882352</v>
      </c>
      <c r="E46" s="9">
        <v>2572</v>
      </c>
      <c r="F46" s="20">
        <v>444.88168351477447</v>
      </c>
      <c r="G46" s="9">
        <v>2574</v>
      </c>
      <c r="H46" s="67">
        <v>424.2304662004662</v>
      </c>
      <c r="I46" s="9">
        <v>2358</v>
      </c>
      <c r="J46" s="67">
        <v>408.71340966921127</v>
      </c>
      <c r="K46" s="12">
        <v>2194</v>
      </c>
      <c r="L46" s="67">
        <v>389.92680036463076</v>
      </c>
      <c r="M46" s="12">
        <v>1993</v>
      </c>
      <c r="N46" s="67">
        <v>392.85658805820373</v>
      </c>
      <c r="O46" s="12">
        <v>1498</v>
      </c>
      <c r="P46" s="67">
        <v>390.70210280373834</v>
      </c>
      <c r="Q46" s="111"/>
      <c r="R46" s="38"/>
      <c r="S46" s="38"/>
      <c r="T46" s="44"/>
      <c r="U46" s="106"/>
      <c r="V46" s="44"/>
      <c r="W46" s="112"/>
      <c r="X46" s="44"/>
      <c r="Y46" s="112"/>
      <c r="Z46" s="63"/>
      <c r="AA46" s="112"/>
      <c r="AB46" s="63"/>
      <c r="AC46" s="112"/>
      <c r="AD46" s="63"/>
      <c r="AE46" s="112"/>
    </row>
    <row r="47" spans="2:31" x14ac:dyDescent="0.25">
      <c r="B47" s="66" t="s">
        <v>29</v>
      </c>
      <c r="C47" s="9">
        <v>4943</v>
      </c>
      <c r="D47" s="20">
        <v>520.19887720008103</v>
      </c>
      <c r="E47" s="9">
        <v>5348</v>
      </c>
      <c r="F47" s="20">
        <v>495.35419970082279</v>
      </c>
      <c r="G47" s="9">
        <v>4769</v>
      </c>
      <c r="H47" s="67">
        <v>483.49040679387701</v>
      </c>
      <c r="I47" s="9">
        <v>4658</v>
      </c>
      <c r="J47" s="67">
        <v>443.99950193215972</v>
      </c>
      <c r="K47" s="12">
        <v>4271</v>
      </c>
      <c r="L47" s="67">
        <v>426.55044251931645</v>
      </c>
      <c r="M47" s="12">
        <v>3992</v>
      </c>
      <c r="N47" s="67">
        <v>410.58833917835676</v>
      </c>
      <c r="O47" s="12">
        <v>3134</v>
      </c>
      <c r="P47" s="67">
        <v>417.42250159540527</v>
      </c>
      <c r="Q47" s="111"/>
      <c r="R47" s="38"/>
      <c r="S47" s="38"/>
      <c r="T47" s="44"/>
      <c r="U47" s="106"/>
      <c r="V47" s="44"/>
      <c r="W47" s="112"/>
      <c r="X47" s="44"/>
      <c r="Y47" s="112"/>
      <c r="Z47" s="63"/>
      <c r="AA47" s="112"/>
      <c r="AB47" s="63"/>
      <c r="AC47" s="112"/>
      <c r="AD47" s="63"/>
      <c r="AE47" s="112"/>
    </row>
    <row r="49" spans="2:14" x14ac:dyDescent="0.25">
      <c r="B49" s="130" t="s">
        <v>144</v>
      </c>
      <c r="C49" s="130"/>
    </row>
    <row r="50" spans="2:14" x14ac:dyDescent="0.25">
      <c r="B50" s="58"/>
      <c r="C50" s="58"/>
      <c r="D50" s="58"/>
      <c r="E50" s="59"/>
    </row>
    <row r="51" spans="2:14" x14ac:dyDescent="0.25">
      <c r="B51" s="61" t="s">
        <v>149</v>
      </c>
      <c r="C51" s="58"/>
      <c r="D51" s="58"/>
      <c r="E51" s="59"/>
    </row>
    <row r="52" spans="2:14" x14ac:dyDescent="0.25">
      <c r="B52" s="58"/>
      <c r="C52" s="58"/>
      <c r="D52" s="58"/>
      <c r="E52" s="59"/>
    </row>
    <row r="53" spans="2:14" ht="30" x14ac:dyDescent="0.25">
      <c r="B53" s="31" t="s">
        <v>100</v>
      </c>
      <c r="C53" s="31" t="s">
        <v>33</v>
      </c>
      <c r="D53" s="31" t="s">
        <v>137</v>
      </c>
      <c r="E53" s="68" t="s">
        <v>13</v>
      </c>
      <c r="F53" s="31" t="s">
        <v>130</v>
      </c>
      <c r="G53" s="68" t="s">
        <v>13</v>
      </c>
      <c r="I53" s="110"/>
      <c r="J53" s="110"/>
      <c r="K53" s="110"/>
      <c r="L53" s="114"/>
      <c r="M53" s="110"/>
      <c r="N53" s="114"/>
    </row>
    <row r="54" spans="2:14" x14ac:dyDescent="0.25">
      <c r="B54" s="11" t="s">
        <v>23</v>
      </c>
      <c r="C54" s="11" t="s">
        <v>46</v>
      </c>
      <c r="D54" s="18">
        <v>85</v>
      </c>
      <c r="E54" s="20">
        <v>674.95764705882357</v>
      </c>
      <c r="F54" s="8">
        <v>370</v>
      </c>
      <c r="G54" s="19">
        <v>633.51927027027023</v>
      </c>
      <c r="I54" s="56"/>
      <c r="J54" s="56"/>
      <c r="K54" s="115"/>
      <c r="L54" s="106"/>
      <c r="M54" s="115"/>
      <c r="N54" s="106"/>
    </row>
    <row r="55" spans="2:14" x14ac:dyDescent="0.25">
      <c r="B55" s="11" t="s">
        <v>23</v>
      </c>
      <c r="C55" s="11" t="s">
        <v>47</v>
      </c>
      <c r="D55" s="18">
        <v>156</v>
      </c>
      <c r="E55" s="20">
        <v>634.55852564102565</v>
      </c>
      <c r="F55" s="8">
        <v>724</v>
      </c>
      <c r="G55" s="20">
        <v>558.40850828729288</v>
      </c>
      <c r="I55" s="56"/>
      <c r="J55" s="56"/>
      <c r="K55" s="115"/>
      <c r="L55" s="106"/>
      <c r="M55" s="115"/>
      <c r="N55" s="106"/>
    </row>
    <row r="56" spans="2:14" x14ac:dyDescent="0.25">
      <c r="B56" s="11" t="s">
        <v>23</v>
      </c>
      <c r="C56" s="11" t="s">
        <v>48</v>
      </c>
      <c r="D56" s="18">
        <v>62</v>
      </c>
      <c r="E56" s="20">
        <v>653.22580645161293</v>
      </c>
      <c r="F56" s="12">
        <v>359</v>
      </c>
      <c r="G56" s="20">
        <v>682.77066852367705</v>
      </c>
      <c r="I56" s="56"/>
      <c r="J56" s="56"/>
      <c r="K56" s="115"/>
      <c r="L56" s="106"/>
      <c r="M56" s="115"/>
      <c r="N56" s="106"/>
    </row>
    <row r="57" spans="2:14" x14ac:dyDescent="0.25">
      <c r="B57" s="11" t="s">
        <v>23</v>
      </c>
      <c r="C57" s="11" t="s">
        <v>49</v>
      </c>
      <c r="D57" s="18">
        <v>74</v>
      </c>
      <c r="E57" s="20">
        <v>813.72972972972968</v>
      </c>
      <c r="F57" s="12">
        <v>368</v>
      </c>
      <c r="G57" s="19">
        <v>772.0249456521741</v>
      </c>
      <c r="I57" s="56"/>
      <c r="J57" s="56"/>
      <c r="K57" s="115"/>
      <c r="L57" s="106"/>
      <c r="M57" s="115"/>
      <c r="N57" s="106"/>
    </row>
    <row r="58" spans="2:14" x14ac:dyDescent="0.25">
      <c r="B58" s="11" t="s">
        <v>23</v>
      </c>
      <c r="C58" s="11" t="s">
        <v>50</v>
      </c>
      <c r="D58" s="18">
        <v>71</v>
      </c>
      <c r="E58" s="20">
        <v>716.83098591549299</v>
      </c>
      <c r="F58" s="12">
        <v>367</v>
      </c>
      <c r="G58" s="19">
        <v>635.47836512261574</v>
      </c>
      <c r="I58" s="56"/>
      <c r="J58" s="56"/>
      <c r="K58" s="115"/>
      <c r="L58" s="106"/>
      <c r="M58" s="115"/>
      <c r="N58" s="106"/>
    </row>
    <row r="59" spans="2:14" x14ac:dyDescent="0.25">
      <c r="B59" s="11" t="s">
        <v>23</v>
      </c>
      <c r="C59" s="11" t="s">
        <v>51</v>
      </c>
      <c r="D59" s="18">
        <v>74</v>
      </c>
      <c r="E59" s="20">
        <v>579.97040540540536</v>
      </c>
      <c r="F59" s="12">
        <v>487</v>
      </c>
      <c r="G59" s="19">
        <v>578.07702258726897</v>
      </c>
      <c r="I59" s="56"/>
      <c r="J59" s="56"/>
      <c r="K59" s="115"/>
      <c r="L59" s="106"/>
      <c r="M59" s="115"/>
      <c r="N59" s="106"/>
    </row>
    <row r="60" spans="2:14" x14ac:dyDescent="0.25">
      <c r="B60" s="11" t="s">
        <v>23</v>
      </c>
      <c r="C60" s="11" t="s">
        <v>52</v>
      </c>
      <c r="D60" s="18">
        <v>134</v>
      </c>
      <c r="E60" s="20">
        <v>495.20149253731341</v>
      </c>
      <c r="F60" s="8">
        <v>695</v>
      </c>
      <c r="G60" s="19">
        <v>484.67306474820145</v>
      </c>
      <c r="I60" s="56"/>
      <c r="J60" s="56"/>
      <c r="K60" s="115"/>
      <c r="L60" s="106"/>
      <c r="M60" s="115"/>
      <c r="N60" s="106"/>
    </row>
    <row r="61" spans="2:14" x14ac:dyDescent="0.25">
      <c r="B61" s="11" t="s">
        <v>23</v>
      </c>
      <c r="C61" s="11" t="s">
        <v>53</v>
      </c>
      <c r="D61" s="18">
        <v>93</v>
      </c>
      <c r="E61" s="20">
        <v>557.5913978494624</v>
      </c>
      <c r="F61" s="12">
        <v>478</v>
      </c>
      <c r="G61" s="20">
        <v>553.96577405857738</v>
      </c>
      <c r="I61" s="56"/>
      <c r="J61" s="56"/>
      <c r="K61" s="115"/>
      <c r="L61" s="106"/>
      <c r="M61" s="115"/>
      <c r="N61" s="106"/>
    </row>
    <row r="62" spans="2:14" x14ac:dyDescent="0.25">
      <c r="B62" s="11" t="s">
        <v>23</v>
      </c>
      <c r="C62" s="11" t="s">
        <v>54</v>
      </c>
      <c r="D62" s="18">
        <v>165</v>
      </c>
      <c r="E62" s="20">
        <v>519.03430303030302</v>
      </c>
      <c r="F62" s="12">
        <v>853</v>
      </c>
      <c r="G62" s="19">
        <v>537.38259085580307</v>
      </c>
      <c r="I62" s="56"/>
      <c r="J62" s="56"/>
      <c r="K62" s="115"/>
      <c r="L62" s="106"/>
      <c r="M62" s="115"/>
      <c r="N62" s="106"/>
    </row>
    <row r="63" spans="2:14" x14ac:dyDescent="0.25">
      <c r="B63" s="11" t="s">
        <v>23</v>
      </c>
      <c r="C63" s="11" t="s">
        <v>55</v>
      </c>
      <c r="D63" s="18">
        <v>106</v>
      </c>
      <c r="E63" s="20">
        <v>498.04528301886796</v>
      </c>
      <c r="F63" s="12">
        <v>556</v>
      </c>
      <c r="G63" s="19">
        <v>494.3759532374101</v>
      </c>
      <c r="I63" s="56"/>
      <c r="J63" s="56"/>
      <c r="K63" s="115"/>
      <c r="L63" s="106"/>
      <c r="M63" s="115"/>
      <c r="N63" s="106"/>
    </row>
    <row r="64" spans="2:14" x14ac:dyDescent="0.25">
      <c r="B64" s="11" t="s">
        <v>23</v>
      </c>
      <c r="C64" s="11" t="s">
        <v>56</v>
      </c>
      <c r="D64" s="18">
        <v>124</v>
      </c>
      <c r="E64" s="20">
        <v>576.2822580645161</v>
      </c>
      <c r="F64" s="12">
        <v>580</v>
      </c>
      <c r="G64" s="19">
        <v>583.6827586206897</v>
      </c>
      <c r="I64" s="56"/>
      <c r="J64" s="56"/>
      <c r="K64" s="115"/>
      <c r="L64" s="106"/>
      <c r="M64" s="115"/>
      <c r="N64" s="106"/>
    </row>
    <row r="65" spans="2:14" x14ac:dyDescent="0.25">
      <c r="B65" s="58"/>
      <c r="C65" s="58"/>
      <c r="D65" s="62"/>
      <c r="E65" s="59"/>
    </row>
    <row r="66" spans="2:14" x14ac:dyDescent="0.25">
      <c r="B66" s="58"/>
      <c r="C66" s="58"/>
      <c r="D66" s="58"/>
      <c r="E66" s="59"/>
    </row>
    <row r="67" spans="2:14" x14ac:dyDescent="0.25">
      <c r="B67" s="58"/>
      <c r="C67" s="58"/>
      <c r="D67" s="58"/>
      <c r="E67" s="59"/>
    </row>
    <row r="68" spans="2:14" x14ac:dyDescent="0.25">
      <c r="B68" s="61" t="s">
        <v>150</v>
      </c>
      <c r="C68" s="58"/>
      <c r="D68" s="58"/>
      <c r="E68" s="59"/>
    </row>
    <row r="69" spans="2:14" x14ac:dyDescent="0.25">
      <c r="B69" s="58"/>
      <c r="C69" s="58"/>
      <c r="D69" s="58"/>
      <c r="E69" s="59"/>
    </row>
    <row r="70" spans="2:14" ht="30" x14ac:dyDescent="0.25">
      <c r="B70" s="31" t="s">
        <v>100</v>
      </c>
      <c r="C70" s="31" t="s">
        <v>33</v>
      </c>
      <c r="D70" s="31" t="s">
        <v>137</v>
      </c>
      <c r="E70" s="68" t="s">
        <v>13</v>
      </c>
      <c r="F70" s="31" t="s">
        <v>130</v>
      </c>
      <c r="G70" s="68" t="s">
        <v>13</v>
      </c>
      <c r="I70" s="110"/>
      <c r="J70" s="110"/>
      <c r="K70" s="110"/>
      <c r="L70" s="114"/>
      <c r="M70" s="110"/>
      <c r="N70" s="114"/>
    </row>
    <row r="71" spans="2:14" x14ac:dyDescent="0.25">
      <c r="B71" s="11" t="s">
        <v>24</v>
      </c>
      <c r="C71" s="11" t="s">
        <v>57</v>
      </c>
      <c r="D71" s="8">
        <v>25</v>
      </c>
      <c r="E71" s="20">
        <v>441.4</v>
      </c>
      <c r="F71" s="26">
        <v>114</v>
      </c>
      <c r="G71" s="28">
        <v>409.93263157894739</v>
      </c>
      <c r="I71" s="56"/>
      <c r="J71" s="56"/>
      <c r="K71" s="38"/>
      <c r="L71" s="106"/>
      <c r="M71" s="38"/>
      <c r="N71" s="106"/>
    </row>
    <row r="72" spans="2:14" x14ac:dyDescent="0.25">
      <c r="B72" s="11" t="s">
        <v>24</v>
      </c>
      <c r="C72" s="11" t="s">
        <v>58</v>
      </c>
      <c r="D72" s="8">
        <v>23</v>
      </c>
      <c r="E72" s="20">
        <v>397.17391304347825</v>
      </c>
      <c r="F72" s="26">
        <v>124</v>
      </c>
      <c r="G72" s="28">
        <v>436.65322580645159</v>
      </c>
      <c r="I72" s="56"/>
      <c r="J72" s="56"/>
      <c r="K72" s="38"/>
      <c r="L72" s="106"/>
      <c r="M72" s="38"/>
      <c r="N72" s="106"/>
    </row>
    <row r="73" spans="2:14" x14ac:dyDescent="0.25">
      <c r="B73" s="11" t="s">
        <v>24</v>
      </c>
      <c r="C73" s="11" t="s">
        <v>59</v>
      </c>
      <c r="D73" s="8">
        <v>38</v>
      </c>
      <c r="E73" s="20">
        <v>446.23684210526318</v>
      </c>
      <c r="F73" s="7">
        <v>196</v>
      </c>
      <c r="G73" s="25">
        <v>404.55474489795921</v>
      </c>
      <c r="I73" s="56"/>
      <c r="J73" s="56"/>
      <c r="K73" s="38"/>
      <c r="L73" s="106"/>
      <c r="M73" s="38"/>
      <c r="N73" s="106"/>
    </row>
    <row r="74" spans="2:14" x14ac:dyDescent="0.25">
      <c r="B74" s="11" t="s">
        <v>24</v>
      </c>
      <c r="C74" s="11" t="s">
        <v>60</v>
      </c>
      <c r="D74" s="8">
        <v>47</v>
      </c>
      <c r="E74" s="20">
        <v>383.61702127659572</v>
      </c>
      <c r="F74" s="26">
        <v>242</v>
      </c>
      <c r="G74" s="28">
        <v>364.47520661157023</v>
      </c>
      <c r="I74" s="56"/>
      <c r="J74" s="56"/>
      <c r="K74" s="38"/>
      <c r="L74" s="106"/>
      <c r="M74" s="38"/>
      <c r="N74" s="106"/>
    </row>
    <row r="75" spans="2:14" x14ac:dyDescent="0.25">
      <c r="B75" s="11" t="s">
        <v>24</v>
      </c>
      <c r="C75" s="11" t="s">
        <v>61</v>
      </c>
      <c r="D75" s="7">
        <v>18</v>
      </c>
      <c r="E75" s="7">
        <v>362.5</v>
      </c>
      <c r="F75" s="7">
        <v>84</v>
      </c>
      <c r="G75" s="25">
        <v>368.48809523809524</v>
      </c>
      <c r="I75" s="56"/>
      <c r="J75" s="56"/>
      <c r="K75" s="38"/>
      <c r="L75" s="106"/>
      <c r="M75" s="38"/>
      <c r="N75" s="106"/>
    </row>
    <row r="76" spans="2:14" x14ac:dyDescent="0.25">
      <c r="B76" s="11" t="s">
        <v>24</v>
      </c>
      <c r="C76" s="11" t="s">
        <v>62</v>
      </c>
      <c r="D76" s="7">
        <v>14</v>
      </c>
      <c r="E76" s="25">
        <v>333.57142857142856</v>
      </c>
      <c r="F76" s="7">
        <v>54</v>
      </c>
      <c r="G76" s="25">
        <v>327.19018518518521</v>
      </c>
      <c r="I76" s="56"/>
      <c r="J76" s="56"/>
      <c r="K76" s="117"/>
      <c r="L76" s="118"/>
      <c r="M76" s="117"/>
      <c r="N76" s="118"/>
    </row>
    <row r="77" spans="2:14" x14ac:dyDescent="0.25">
      <c r="B77" s="58"/>
      <c r="C77" s="58"/>
      <c r="D77" s="58"/>
      <c r="E77" s="59"/>
    </row>
    <row r="78" spans="2:14" x14ac:dyDescent="0.25">
      <c r="B78" s="58"/>
      <c r="C78" s="58"/>
      <c r="D78" s="58"/>
      <c r="E78" s="59"/>
    </row>
    <row r="79" spans="2:14" x14ac:dyDescent="0.25">
      <c r="B79" s="58"/>
      <c r="C79" s="58"/>
      <c r="D79" s="58"/>
      <c r="E79" s="59"/>
    </row>
    <row r="80" spans="2:14" x14ac:dyDescent="0.25">
      <c r="B80" s="61" t="s">
        <v>142</v>
      </c>
      <c r="C80" s="58"/>
      <c r="D80" s="58"/>
      <c r="E80" s="59"/>
    </row>
    <row r="81" spans="2:14" x14ac:dyDescent="0.25">
      <c r="B81" s="58"/>
      <c r="C81" s="58"/>
      <c r="D81" s="58"/>
      <c r="E81" s="59"/>
    </row>
    <row r="82" spans="2:14" ht="30" x14ac:dyDescent="0.25">
      <c r="B82" s="31" t="s">
        <v>100</v>
      </c>
      <c r="C82" s="31" t="s">
        <v>33</v>
      </c>
      <c r="D82" s="31" t="s">
        <v>137</v>
      </c>
      <c r="E82" s="68" t="s">
        <v>13</v>
      </c>
      <c r="F82" s="31" t="s">
        <v>130</v>
      </c>
      <c r="G82" s="68" t="s">
        <v>13</v>
      </c>
      <c r="I82" s="110"/>
      <c r="J82" s="110"/>
      <c r="K82" s="110"/>
      <c r="L82" s="114"/>
      <c r="M82" s="110"/>
      <c r="N82" s="114"/>
    </row>
    <row r="83" spans="2:14" x14ac:dyDescent="0.25">
      <c r="B83" s="11" t="s">
        <v>25</v>
      </c>
      <c r="C83" s="11" t="s">
        <v>63</v>
      </c>
      <c r="D83" s="7">
        <v>33</v>
      </c>
      <c r="E83" s="25">
        <v>400.62181818181824</v>
      </c>
      <c r="F83" s="26">
        <v>144</v>
      </c>
      <c r="G83" s="28">
        <v>467.10840277777777</v>
      </c>
      <c r="I83" s="56"/>
      <c r="J83" s="56"/>
      <c r="K83" s="104"/>
      <c r="L83" s="116"/>
      <c r="M83" s="104"/>
      <c r="N83" s="116"/>
    </row>
    <row r="84" spans="2:14" x14ac:dyDescent="0.25">
      <c r="B84" s="11" t="s">
        <v>25</v>
      </c>
      <c r="C84" s="11" t="s">
        <v>64</v>
      </c>
      <c r="D84" s="7">
        <v>146</v>
      </c>
      <c r="E84" s="25">
        <v>425.74082191780826</v>
      </c>
      <c r="F84" s="26">
        <v>721</v>
      </c>
      <c r="G84" s="28">
        <v>448.15560332871019</v>
      </c>
      <c r="I84" s="56"/>
      <c r="J84" s="56"/>
      <c r="K84" s="117"/>
      <c r="L84" s="118"/>
      <c r="M84" s="104"/>
      <c r="N84" s="116"/>
    </row>
    <row r="85" spans="2:14" x14ac:dyDescent="0.25">
      <c r="B85" s="11" t="s">
        <v>25</v>
      </c>
      <c r="C85" s="11" t="s">
        <v>65</v>
      </c>
      <c r="D85" s="7">
        <v>93</v>
      </c>
      <c r="E85" s="25">
        <v>386.05795698924732</v>
      </c>
      <c r="F85" s="26">
        <v>355</v>
      </c>
      <c r="G85" s="28">
        <v>380.50583098591551</v>
      </c>
      <c r="I85" s="56"/>
      <c r="J85" s="56"/>
      <c r="K85" s="117"/>
      <c r="L85" s="118"/>
      <c r="M85" s="104"/>
      <c r="N85" s="116"/>
    </row>
    <row r="86" spans="2:14" x14ac:dyDescent="0.25">
      <c r="B86" s="11" t="s">
        <v>25</v>
      </c>
      <c r="C86" s="11" t="s">
        <v>66</v>
      </c>
      <c r="D86" s="7">
        <v>67</v>
      </c>
      <c r="E86" s="25">
        <v>388.79417910447762</v>
      </c>
      <c r="F86" s="26">
        <v>336</v>
      </c>
      <c r="G86" s="28">
        <v>384.14220238095237</v>
      </c>
      <c r="I86" s="56"/>
      <c r="J86" s="56"/>
      <c r="K86" s="117"/>
      <c r="L86" s="118"/>
      <c r="M86" s="104"/>
      <c r="N86" s="116"/>
    </row>
    <row r="87" spans="2:14" x14ac:dyDescent="0.25">
      <c r="B87" s="58"/>
      <c r="C87" s="58"/>
      <c r="D87" s="58"/>
      <c r="E87" s="59"/>
    </row>
    <row r="88" spans="2:14" x14ac:dyDescent="0.25">
      <c r="B88" s="58"/>
      <c r="C88" s="58"/>
      <c r="D88" s="58"/>
      <c r="E88" s="59"/>
    </row>
    <row r="89" spans="2:14" x14ac:dyDescent="0.25">
      <c r="B89" s="58"/>
      <c r="C89" s="58"/>
      <c r="D89" s="58"/>
      <c r="E89" s="59"/>
    </row>
    <row r="90" spans="2:14" x14ac:dyDescent="0.25">
      <c r="B90" s="61" t="s">
        <v>141</v>
      </c>
      <c r="C90" s="58"/>
      <c r="D90" s="58"/>
      <c r="E90" s="59"/>
    </row>
    <row r="91" spans="2:14" x14ac:dyDescent="0.25">
      <c r="B91" s="58"/>
      <c r="C91" s="58"/>
      <c r="D91" s="58"/>
      <c r="E91" s="59"/>
    </row>
    <row r="92" spans="2:14" ht="30" x14ac:dyDescent="0.25">
      <c r="B92" s="31" t="s">
        <v>100</v>
      </c>
      <c r="C92" s="31" t="s">
        <v>33</v>
      </c>
      <c r="D92" s="31" t="s">
        <v>137</v>
      </c>
      <c r="E92" s="68" t="s">
        <v>13</v>
      </c>
      <c r="F92" s="31" t="s">
        <v>130</v>
      </c>
      <c r="G92" s="68" t="s">
        <v>13</v>
      </c>
      <c r="I92" s="110"/>
      <c r="J92" s="110"/>
      <c r="K92" s="110"/>
      <c r="L92" s="114"/>
      <c r="M92" s="110"/>
      <c r="N92" s="114"/>
    </row>
    <row r="93" spans="2:14" x14ac:dyDescent="0.25">
      <c r="B93" s="11" t="s">
        <v>26</v>
      </c>
      <c r="C93" s="11" t="s">
        <v>67</v>
      </c>
      <c r="D93" s="8">
        <v>58</v>
      </c>
      <c r="E93" s="20">
        <v>426.69431034482761</v>
      </c>
      <c r="F93" s="26">
        <v>298</v>
      </c>
      <c r="G93" s="28">
        <v>411.37795302013427</v>
      </c>
      <c r="I93" s="56"/>
      <c r="J93" s="56"/>
      <c r="K93" s="38"/>
      <c r="L93" s="106"/>
      <c r="M93" s="38"/>
      <c r="N93" s="106"/>
    </row>
    <row r="94" spans="2:14" x14ac:dyDescent="0.25">
      <c r="B94" s="11" t="s">
        <v>26</v>
      </c>
      <c r="C94" s="11" t="s">
        <v>68</v>
      </c>
      <c r="D94" s="8">
        <v>88</v>
      </c>
      <c r="E94" s="20">
        <v>434.89772727272725</v>
      </c>
      <c r="F94" s="26">
        <v>318</v>
      </c>
      <c r="G94" s="28">
        <v>441.86374213836473</v>
      </c>
      <c r="I94" s="56"/>
      <c r="J94" s="56"/>
      <c r="K94" s="38"/>
      <c r="L94" s="106"/>
      <c r="M94" s="38"/>
      <c r="N94" s="106"/>
    </row>
    <row r="95" spans="2:14" x14ac:dyDescent="0.25">
      <c r="B95" s="11" t="s">
        <v>26</v>
      </c>
      <c r="C95" s="11" t="s">
        <v>69</v>
      </c>
      <c r="D95" s="8">
        <v>56</v>
      </c>
      <c r="E95" s="20">
        <v>596.51785714285711</v>
      </c>
      <c r="F95" s="7">
        <v>264</v>
      </c>
      <c r="G95" s="25">
        <v>519.05287878787874</v>
      </c>
      <c r="I95" s="56"/>
      <c r="J95" s="56"/>
      <c r="K95" s="38"/>
      <c r="L95" s="106"/>
      <c r="M95" s="38"/>
      <c r="N95" s="106"/>
    </row>
    <row r="96" spans="2:14" x14ac:dyDescent="0.25">
      <c r="B96" s="11" t="s">
        <v>26</v>
      </c>
      <c r="C96" s="11" t="s">
        <v>70</v>
      </c>
      <c r="D96" s="8">
        <v>63</v>
      </c>
      <c r="E96" s="20">
        <v>501.98412698412699</v>
      </c>
      <c r="F96" s="26">
        <v>405</v>
      </c>
      <c r="G96" s="28">
        <v>476.15703703703707</v>
      </c>
      <c r="I96" s="56"/>
      <c r="J96" s="56"/>
      <c r="K96" s="38"/>
      <c r="L96" s="106"/>
      <c r="M96" s="38"/>
      <c r="N96" s="106"/>
    </row>
    <row r="97" spans="2:14" x14ac:dyDescent="0.25">
      <c r="B97" s="11" t="s">
        <v>26</v>
      </c>
      <c r="C97" s="11" t="s">
        <v>71</v>
      </c>
      <c r="D97" s="8">
        <v>117</v>
      </c>
      <c r="E97" s="20">
        <v>403.0683760683761</v>
      </c>
      <c r="F97" s="7">
        <v>543</v>
      </c>
      <c r="G97" s="25">
        <v>435.05918968692453</v>
      </c>
      <c r="I97" s="56"/>
      <c r="J97" s="56"/>
      <c r="K97" s="38"/>
      <c r="L97" s="106"/>
      <c r="M97" s="38"/>
      <c r="N97" s="106"/>
    </row>
    <row r="98" spans="2:14" x14ac:dyDescent="0.25">
      <c r="B98" s="58"/>
      <c r="C98" s="58"/>
      <c r="D98" s="58"/>
      <c r="E98" s="59"/>
      <c r="F98" s="63"/>
      <c r="G98" s="64"/>
    </row>
    <row r="99" spans="2:14" x14ac:dyDescent="0.25">
      <c r="B99" s="58"/>
      <c r="C99" s="58"/>
      <c r="D99" s="58"/>
      <c r="E99" s="59"/>
    </row>
    <row r="100" spans="2:14" x14ac:dyDescent="0.25">
      <c r="B100" s="58"/>
      <c r="C100" s="58"/>
      <c r="D100" s="58"/>
      <c r="E100" s="59"/>
    </row>
    <row r="101" spans="2:14" x14ac:dyDescent="0.25">
      <c r="B101" s="61" t="s">
        <v>140</v>
      </c>
      <c r="C101" s="58"/>
      <c r="D101" s="58"/>
      <c r="E101" s="59"/>
    </row>
    <row r="102" spans="2:14" x14ac:dyDescent="0.25">
      <c r="B102" s="58"/>
      <c r="C102" s="58"/>
      <c r="D102" s="58"/>
      <c r="E102" s="59"/>
    </row>
    <row r="103" spans="2:14" ht="30" x14ac:dyDescent="0.25">
      <c r="B103" s="31" t="s">
        <v>100</v>
      </c>
      <c r="C103" s="31" t="s">
        <v>33</v>
      </c>
      <c r="D103" s="31" t="s">
        <v>137</v>
      </c>
      <c r="E103" s="68" t="s">
        <v>13</v>
      </c>
      <c r="F103" s="31" t="s">
        <v>130</v>
      </c>
      <c r="G103" s="68" t="s">
        <v>13</v>
      </c>
      <c r="I103" s="110"/>
      <c r="J103" s="110"/>
      <c r="K103" s="110"/>
      <c r="L103" s="114"/>
      <c r="M103" s="110"/>
      <c r="N103" s="114"/>
    </row>
    <row r="104" spans="2:14" x14ac:dyDescent="0.25">
      <c r="B104" s="11" t="s">
        <v>27</v>
      </c>
      <c r="C104" s="11" t="s">
        <v>72</v>
      </c>
      <c r="D104" s="7">
        <v>37</v>
      </c>
      <c r="E104" s="25">
        <v>609.01297297297299</v>
      </c>
      <c r="F104" s="26">
        <v>196</v>
      </c>
      <c r="G104" s="28">
        <v>594.21683673469386</v>
      </c>
      <c r="I104" s="56"/>
      <c r="J104" s="56"/>
      <c r="K104" s="104"/>
      <c r="L104" s="116"/>
      <c r="M104" s="104"/>
      <c r="N104" s="116"/>
    </row>
    <row r="105" spans="2:14" x14ac:dyDescent="0.25">
      <c r="B105" s="11" t="s">
        <v>27</v>
      </c>
      <c r="C105" s="11" t="s">
        <v>73</v>
      </c>
      <c r="D105" s="7">
        <v>49</v>
      </c>
      <c r="E105" s="25">
        <v>586.12244897959181</v>
      </c>
      <c r="F105" s="26">
        <v>283</v>
      </c>
      <c r="G105" s="28">
        <v>534.55095406360419</v>
      </c>
      <c r="I105" s="56"/>
      <c r="J105" s="56"/>
      <c r="K105" s="104"/>
      <c r="L105" s="116"/>
      <c r="M105" s="104"/>
      <c r="N105" s="116"/>
    </row>
    <row r="106" spans="2:14" x14ac:dyDescent="0.25">
      <c r="B106" s="11" t="s">
        <v>27</v>
      </c>
      <c r="C106" s="11" t="s">
        <v>74</v>
      </c>
      <c r="D106" s="7">
        <v>49</v>
      </c>
      <c r="E106" s="25">
        <v>602.14285714285711</v>
      </c>
      <c r="F106" s="26">
        <v>234</v>
      </c>
      <c r="G106" s="28">
        <v>577.96581196581201</v>
      </c>
      <c r="I106" s="56"/>
      <c r="J106" s="56"/>
      <c r="K106" s="104"/>
      <c r="L106" s="116"/>
      <c r="M106" s="104"/>
      <c r="N106" s="116"/>
    </row>
    <row r="107" spans="2:14" x14ac:dyDescent="0.25">
      <c r="B107" s="11" t="s">
        <v>27</v>
      </c>
      <c r="C107" s="11" t="s">
        <v>75</v>
      </c>
      <c r="D107" s="7">
        <v>41</v>
      </c>
      <c r="E107" s="25">
        <v>562.43902439024396</v>
      </c>
      <c r="F107" s="26">
        <v>230</v>
      </c>
      <c r="G107" s="28">
        <v>529.09699999999998</v>
      </c>
      <c r="I107" s="56"/>
      <c r="J107" s="56"/>
      <c r="K107" s="104"/>
      <c r="L107" s="116"/>
      <c r="M107" s="104"/>
      <c r="N107" s="116"/>
    </row>
    <row r="108" spans="2:14" x14ac:dyDescent="0.25">
      <c r="B108" s="11" t="s">
        <v>27</v>
      </c>
      <c r="C108" s="11" t="s">
        <v>76</v>
      </c>
      <c r="D108" s="22">
        <v>12</v>
      </c>
      <c r="E108" s="24">
        <v>460</v>
      </c>
      <c r="F108" s="26">
        <v>100</v>
      </c>
      <c r="G108" s="28">
        <v>466.59469999999999</v>
      </c>
      <c r="I108" s="56"/>
      <c r="J108" s="56"/>
      <c r="K108" s="117"/>
      <c r="L108" s="118"/>
      <c r="M108" s="117"/>
      <c r="N108" s="118"/>
    </row>
    <row r="109" spans="2:14" x14ac:dyDescent="0.25">
      <c r="B109" s="58"/>
      <c r="C109" s="58"/>
      <c r="D109" s="58"/>
      <c r="E109" s="59"/>
    </row>
    <row r="110" spans="2:14" x14ac:dyDescent="0.25">
      <c r="B110" s="58"/>
      <c r="C110" s="58"/>
      <c r="D110" s="58"/>
      <c r="E110" s="59"/>
    </row>
    <row r="111" spans="2:14" x14ac:dyDescent="0.25">
      <c r="B111" s="58"/>
      <c r="C111" s="58"/>
      <c r="D111" s="58"/>
      <c r="E111" s="59"/>
    </row>
    <row r="112" spans="2:14" x14ac:dyDescent="0.25">
      <c r="B112" s="61" t="s">
        <v>139</v>
      </c>
      <c r="C112" s="58"/>
      <c r="D112" s="58"/>
      <c r="E112" s="59"/>
    </row>
    <row r="113" spans="2:14" x14ac:dyDescent="0.25">
      <c r="B113" s="58"/>
      <c r="C113" s="58"/>
      <c r="D113" s="58"/>
      <c r="E113" s="59"/>
    </row>
    <row r="114" spans="2:14" ht="30" x14ac:dyDescent="0.25">
      <c r="B114" s="31" t="s">
        <v>100</v>
      </c>
      <c r="C114" s="31" t="s">
        <v>33</v>
      </c>
      <c r="D114" s="31" t="s">
        <v>137</v>
      </c>
      <c r="E114" s="68" t="s">
        <v>13</v>
      </c>
      <c r="F114" s="31" t="s">
        <v>130</v>
      </c>
      <c r="G114" s="68" t="s">
        <v>13</v>
      </c>
      <c r="I114" s="110"/>
      <c r="J114" s="110"/>
      <c r="K114" s="110"/>
      <c r="L114" s="114"/>
      <c r="M114" s="110"/>
      <c r="N114" s="114"/>
    </row>
    <row r="115" spans="2:14" x14ac:dyDescent="0.25">
      <c r="B115" s="11" t="s">
        <v>28</v>
      </c>
      <c r="C115" s="11" t="s">
        <v>39</v>
      </c>
      <c r="D115" s="7">
        <v>76</v>
      </c>
      <c r="E115" s="25">
        <v>547.21315789473681</v>
      </c>
      <c r="F115" s="26">
        <v>511</v>
      </c>
      <c r="G115" s="28">
        <v>575.90000000000009</v>
      </c>
      <c r="I115" s="56"/>
      <c r="J115" s="56"/>
      <c r="K115" s="104"/>
      <c r="L115" s="116"/>
      <c r="M115" s="104"/>
      <c r="N115" s="116"/>
    </row>
    <row r="116" spans="2:14" x14ac:dyDescent="0.25">
      <c r="B116" s="11" t="s">
        <v>28</v>
      </c>
      <c r="C116" s="11" t="s">
        <v>40</v>
      </c>
      <c r="D116" s="7">
        <v>97</v>
      </c>
      <c r="E116" s="25">
        <v>488.83670103092788</v>
      </c>
      <c r="F116" s="7">
        <v>407</v>
      </c>
      <c r="G116" s="25">
        <v>504.16754299754302</v>
      </c>
      <c r="I116" s="56"/>
      <c r="J116" s="56"/>
      <c r="K116" s="104"/>
      <c r="L116" s="116"/>
      <c r="M116" s="104"/>
      <c r="N116" s="116"/>
    </row>
    <row r="117" spans="2:14" x14ac:dyDescent="0.25">
      <c r="B117" s="11" t="s">
        <v>28</v>
      </c>
      <c r="C117" s="11" t="s">
        <v>41</v>
      </c>
      <c r="D117" s="7">
        <v>86</v>
      </c>
      <c r="E117" s="25">
        <v>463.03488372093022</v>
      </c>
      <c r="F117" s="7">
        <v>396</v>
      </c>
      <c r="G117" s="25">
        <v>456.09179292929286</v>
      </c>
      <c r="I117" s="56"/>
      <c r="J117" s="56"/>
      <c r="K117" s="104"/>
      <c r="L117" s="116"/>
      <c r="M117" s="104"/>
      <c r="N117" s="116"/>
    </row>
    <row r="118" spans="2:14" x14ac:dyDescent="0.25">
      <c r="B118" s="11" t="s">
        <v>28</v>
      </c>
      <c r="C118" s="11" t="s">
        <v>42</v>
      </c>
      <c r="D118" s="7">
        <v>35</v>
      </c>
      <c r="E118" s="25">
        <v>427.28571428571428</v>
      </c>
      <c r="F118" s="26">
        <v>259</v>
      </c>
      <c r="G118" s="28">
        <v>447.18532818532816</v>
      </c>
      <c r="I118" s="56"/>
      <c r="J118" s="56"/>
      <c r="K118" s="104"/>
      <c r="L118" s="116"/>
      <c r="M118" s="104"/>
      <c r="N118" s="116"/>
    </row>
    <row r="119" spans="2:14" x14ac:dyDescent="0.25">
      <c r="B119" s="11" t="s">
        <v>28</v>
      </c>
      <c r="C119" s="11" t="s">
        <v>43</v>
      </c>
      <c r="D119" s="7">
        <v>79</v>
      </c>
      <c r="E119" s="25">
        <v>472.56962025316454</v>
      </c>
      <c r="F119" s="26">
        <v>369</v>
      </c>
      <c r="G119" s="28">
        <v>461.70680216802168</v>
      </c>
      <c r="I119" s="56"/>
      <c r="J119" s="56"/>
      <c r="K119" s="104"/>
      <c r="L119" s="116"/>
      <c r="M119" s="104"/>
      <c r="N119" s="116"/>
    </row>
    <row r="120" spans="2:14" x14ac:dyDescent="0.25">
      <c r="B120" s="11" t="s">
        <v>28</v>
      </c>
      <c r="C120" s="11" t="s">
        <v>44</v>
      </c>
      <c r="D120" s="7">
        <v>99</v>
      </c>
      <c r="E120" s="25">
        <v>586.12121212121212</v>
      </c>
      <c r="F120" s="26">
        <v>545</v>
      </c>
      <c r="G120" s="28">
        <v>540.59036697247711</v>
      </c>
      <c r="I120" s="56"/>
      <c r="J120" s="56"/>
      <c r="K120" s="104"/>
      <c r="L120" s="116"/>
      <c r="M120" s="104"/>
      <c r="N120" s="116"/>
    </row>
    <row r="121" spans="2:14" x14ac:dyDescent="0.25">
      <c r="B121" s="11" t="s">
        <v>28</v>
      </c>
      <c r="C121" s="11" t="s">
        <v>45</v>
      </c>
      <c r="D121" s="7">
        <v>35</v>
      </c>
      <c r="E121" s="25">
        <v>494.14285714285717</v>
      </c>
      <c r="F121" s="26">
        <v>188</v>
      </c>
      <c r="G121" s="28">
        <v>490.82446808510639</v>
      </c>
      <c r="I121" s="56"/>
      <c r="J121" s="56"/>
      <c r="K121" s="104"/>
      <c r="L121" s="116"/>
      <c r="M121" s="104"/>
      <c r="N121" s="116"/>
    </row>
    <row r="122" spans="2:14" x14ac:dyDescent="0.25">
      <c r="B122" s="58"/>
      <c r="C122" s="58"/>
      <c r="D122" s="58"/>
      <c r="E122" s="59"/>
    </row>
    <row r="123" spans="2:14" x14ac:dyDescent="0.25">
      <c r="B123" s="58"/>
      <c r="C123" s="58"/>
      <c r="D123" s="58"/>
      <c r="E123" s="59"/>
    </row>
    <row r="124" spans="2:14" x14ac:dyDescent="0.25">
      <c r="B124" s="58"/>
      <c r="C124" s="58"/>
      <c r="D124" s="58"/>
      <c r="E124" s="59"/>
    </row>
    <row r="125" spans="2:14" x14ac:dyDescent="0.25">
      <c r="B125" s="61" t="s">
        <v>138</v>
      </c>
      <c r="C125" s="58"/>
      <c r="D125" s="58"/>
      <c r="E125" s="59"/>
    </row>
    <row r="126" spans="2:14" x14ac:dyDescent="0.25">
      <c r="B126" s="58"/>
      <c r="C126" s="58"/>
      <c r="D126" s="58"/>
      <c r="E126" s="59"/>
    </row>
    <row r="127" spans="2:14" ht="30" x14ac:dyDescent="0.25">
      <c r="B127" s="31" t="s">
        <v>100</v>
      </c>
      <c r="C127" s="31" t="s">
        <v>33</v>
      </c>
      <c r="D127" s="31" t="s">
        <v>137</v>
      </c>
      <c r="E127" s="68" t="s">
        <v>13</v>
      </c>
      <c r="F127" s="31" t="s">
        <v>130</v>
      </c>
      <c r="G127" s="68" t="s">
        <v>13</v>
      </c>
      <c r="I127" s="110"/>
      <c r="J127" s="110"/>
      <c r="K127" s="110"/>
      <c r="L127" s="114"/>
      <c r="M127" s="110"/>
      <c r="N127" s="114"/>
    </row>
    <row r="128" spans="2:14" x14ac:dyDescent="0.25">
      <c r="B128" s="11" t="s">
        <v>29</v>
      </c>
      <c r="C128" s="11" t="s">
        <v>77</v>
      </c>
      <c r="D128" s="27">
        <v>122</v>
      </c>
      <c r="E128" s="28">
        <v>638.38426229508195</v>
      </c>
      <c r="F128" s="26">
        <v>647</v>
      </c>
      <c r="G128" s="28">
        <v>648.04058732612054</v>
      </c>
      <c r="I128" s="56"/>
      <c r="J128" s="56"/>
      <c r="K128" s="120"/>
      <c r="L128" s="119"/>
      <c r="M128" s="120"/>
      <c r="N128" s="119"/>
    </row>
    <row r="129" spans="2:14" x14ac:dyDescent="0.25">
      <c r="B129" s="11" t="s">
        <v>29</v>
      </c>
      <c r="C129" s="11" t="s">
        <v>78</v>
      </c>
      <c r="D129" s="27">
        <v>107</v>
      </c>
      <c r="E129" s="28">
        <v>545.65420560747668</v>
      </c>
      <c r="F129" s="26">
        <v>569</v>
      </c>
      <c r="G129" s="28">
        <v>537.01038664323369</v>
      </c>
      <c r="I129" s="56"/>
      <c r="J129" s="56"/>
      <c r="K129" s="120"/>
      <c r="L129" s="119"/>
      <c r="M129" s="120"/>
      <c r="N129" s="119"/>
    </row>
    <row r="130" spans="2:14" x14ac:dyDescent="0.25">
      <c r="B130" s="11" t="s">
        <v>29</v>
      </c>
      <c r="C130" s="11" t="s">
        <v>79</v>
      </c>
      <c r="D130" s="27">
        <v>96</v>
      </c>
      <c r="E130" s="28">
        <v>585.72104166666668</v>
      </c>
      <c r="F130" s="27">
        <v>480</v>
      </c>
      <c r="G130" s="28">
        <v>626.80904166666676</v>
      </c>
      <c r="I130" s="56"/>
      <c r="J130" s="56"/>
      <c r="K130" s="120"/>
      <c r="L130" s="119"/>
      <c r="M130" s="120"/>
      <c r="N130" s="119"/>
    </row>
    <row r="131" spans="2:14" x14ac:dyDescent="0.25">
      <c r="B131" s="11" t="s">
        <v>29</v>
      </c>
      <c r="C131" s="11" t="s">
        <v>80</v>
      </c>
      <c r="D131" s="27">
        <v>120</v>
      </c>
      <c r="E131" s="28">
        <v>538.02949999999998</v>
      </c>
      <c r="F131" s="27">
        <v>593</v>
      </c>
      <c r="G131" s="28">
        <v>535.75355817875209</v>
      </c>
      <c r="I131" s="56"/>
      <c r="J131" s="56"/>
      <c r="K131" s="120"/>
      <c r="L131" s="119"/>
      <c r="M131" s="120"/>
      <c r="N131" s="119"/>
    </row>
    <row r="132" spans="2:14" x14ac:dyDescent="0.25">
      <c r="B132" s="11" t="s">
        <v>29</v>
      </c>
      <c r="C132" s="11" t="s">
        <v>81</v>
      </c>
      <c r="D132" s="27">
        <v>131</v>
      </c>
      <c r="E132" s="28">
        <v>508.94893129770992</v>
      </c>
      <c r="F132" s="27">
        <v>547</v>
      </c>
      <c r="G132" s="28">
        <v>491.67528336380258</v>
      </c>
      <c r="I132" s="56"/>
      <c r="J132" s="56"/>
      <c r="K132" s="120"/>
      <c r="L132" s="119"/>
      <c r="M132" s="120"/>
      <c r="N132" s="119"/>
    </row>
    <row r="133" spans="2:14" x14ac:dyDescent="0.25">
      <c r="B133" s="11" t="s">
        <v>29</v>
      </c>
      <c r="C133" s="11" t="s">
        <v>82</v>
      </c>
      <c r="D133" s="27">
        <v>99</v>
      </c>
      <c r="E133" s="28">
        <v>515.91919191919192</v>
      </c>
      <c r="F133" s="26">
        <v>438</v>
      </c>
      <c r="G133" s="28">
        <v>506.57563926940639</v>
      </c>
      <c r="I133" s="56"/>
      <c r="J133" s="56"/>
      <c r="K133" s="120"/>
      <c r="L133" s="119"/>
      <c r="M133" s="120"/>
      <c r="N133" s="119"/>
    </row>
    <row r="134" spans="2:14" x14ac:dyDescent="0.25">
      <c r="B134" s="11" t="s">
        <v>29</v>
      </c>
      <c r="C134" s="11" t="s">
        <v>83</v>
      </c>
      <c r="D134" s="27">
        <v>81</v>
      </c>
      <c r="E134" s="28">
        <v>459.81901234567897</v>
      </c>
      <c r="F134" s="27">
        <v>361</v>
      </c>
      <c r="G134" s="28">
        <v>456.99869806094182</v>
      </c>
      <c r="I134" s="56"/>
      <c r="J134" s="56"/>
      <c r="K134" s="120"/>
      <c r="L134" s="119"/>
      <c r="M134" s="120"/>
      <c r="N134" s="119"/>
    </row>
    <row r="135" spans="2:14" x14ac:dyDescent="0.25">
      <c r="B135" s="11" t="s">
        <v>29</v>
      </c>
      <c r="C135" s="11" t="s">
        <v>84</v>
      </c>
      <c r="D135" s="27">
        <v>68</v>
      </c>
      <c r="E135" s="28">
        <v>574.41176470588232</v>
      </c>
      <c r="F135" s="26">
        <v>272</v>
      </c>
      <c r="G135" s="28">
        <v>625.05665441176473</v>
      </c>
      <c r="I135" s="56"/>
      <c r="J135" s="56"/>
      <c r="K135" s="120"/>
      <c r="L135" s="119"/>
      <c r="M135" s="120"/>
      <c r="N135" s="119"/>
    </row>
    <row r="136" spans="2:14" x14ac:dyDescent="0.25">
      <c r="B136" s="11" t="s">
        <v>29</v>
      </c>
      <c r="C136" s="11" t="s">
        <v>85</v>
      </c>
      <c r="D136" s="27">
        <v>70</v>
      </c>
      <c r="E136" s="28">
        <v>576.64285714285711</v>
      </c>
      <c r="F136" s="26">
        <v>313</v>
      </c>
      <c r="G136" s="28">
        <v>567.5463258785943</v>
      </c>
      <c r="I136" s="56"/>
      <c r="J136" s="56"/>
      <c r="K136" s="120"/>
      <c r="L136" s="119"/>
      <c r="M136" s="120"/>
      <c r="N136" s="119"/>
    </row>
    <row r="137" spans="2:14" x14ac:dyDescent="0.25">
      <c r="B137" s="11" t="s">
        <v>29</v>
      </c>
      <c r="C137" s="11" t="s">
        <v>86</v>
      </c>
      <c r="D137" s="27">
        <v>123</v>
      </c>
      <c r="E137" s="28">
        <v>515.8780487804878</v>
      </c>
      <c r="F137" s="27">
        <v>552</v>
      </c>
      <c r="G137" s="28">
        <v>530.59259057971008</v>
      </c>
      <c r="I137" s="56"/>
      <c r="J137" s="56"/>
      <c r="K137" s="120"/>
      <c r="L137" s="119"/>
      <c r="M137" s="120"/>
      <c r="N137" s="119"/>
    </row>
    <row r="138" spans="2:14" x14ac:dyDescent="0.25">
      <c r="B138" s="11" t="s">
        <v>29</v>
      </c>
      <c r="C138" s="11" t="s">
        <v>87</v>
      </c>
      <c r="D138" s="27">
        <v>54</v>
      </c>
      <c r="E138" s="28">
        <v>549.35185185185185</v>
      </c>
      <c r="F138" s="26">
        <v>285</v>
      </c>
      <c r="G138" s="28">
        <v>581.21403508771925</v>
      </c>
      <c r="I138" s="56"/>
      <c r="J138" s="56"/>
      <c r="K138" s="120"/>
      <c r="L138" s="119"/>
      <c r="M138" s="120"/>
      <c r="N138" s="119"/>
    </row>
    <row r="139" spans="2:14" x14ac:dyDescent="0.25">
      <c r="B139" s="11" t="s">
        <v>29</v>
      </c>
      <c r="C139" s="11" t="s">
        <v>88</v>
      </c>
      <c r="D139" s="27">
        <v>25</v>
      </c>
      <c r="E139" s="28">
        <v>572.72</v>
      </c>
      <c r="F139" s="26">
        <v>63</v>
      </c>
      <c r="G139" s="28">
        <v>610.46650793650792</v>
      </c>
      <c r="I139" s="56"/>
      <c r="J139" s="56"/>
      <c r="K139" s="120"/>
      <c r="L139" s="119"/>
      <c r="M139" s="120"/>
      <c r="N139" s="119"/>
    </row>
    <row r="140" spans="2:14" x14ac:dyDescent="0.25">
      <c r="B140" s="11" t="s">
        <v>29</v>
      </c>
      <c r="C140" s="11" t="s">
        <v>89</v>
      </c>
      <c r="D140" s="27">
        <v>20</v>
      </c>
      <c r="E140" s="28">
        <v>514.25</v>
      </c>
      <c r="F140" s="26">
        <v>89</v>
      </c>
      <c r="G140" s="28">
        <v>477.84617977528086</v>
      </c>
      <c r="I140" s="56"/>
      <c r="J140" s="56"/>
      <c r="K140" s="120"/>
      <c r="L140" s="119"/>
      <c r="M140" s="120"/>
      <c r="N140" s="119"/>
    </row>
    <row r="141" spans="2:14" x14ac:dyDescent="0.25">
      <c r="B141" s="11" t="s">
        <v>29</v>
      </c>
      <c r="C141" s="11" t="s">
        <v>90</v>
      </c>
      <c r="D141" s="27">
        <v>24</v>
      </c>
      <c r="E141" s="28">
        <v>566.79166666666663</v>
      </c>
      <c r="F141" s="26">
        <v>70</v>
      </c>
      <c r="G141" s="28">
        <v>476.92857142857144</v>
      </c>
      <c r="I141" s="56"/>
      <c r="J141" s="56"/>
      <c r="K141" s="120"/>
      <c r="L141" s="119"/>
      <c r="M141" s="120"/>
      <c r="N141" s="119"/>
    </row>
    <row r="142" spans="2:14" x14ac:dyDescent="0.25">
      <c r="B142" s="11" t="s">
        <v>29</v>
      </c>
      <c r="C142" s="11" t="s">
        <v>91</v>
      </c>
      <c r="D142" s="27">
        <v>11</v>
      </c>
      <c r="E142" s="28">
        <v>545.90909090909088</v>
      </c>
      <c r="F142" s="26">
        <v>49</v>
      </c>
      <c r="G142" s="28">
        <v>479.23469387755102</v>
      </c>
      <c r="I142" s="56"/>
      <c r="J142" s="56"/>
      <c r="K142" s="120"/>
      <c r="L142" s="119"/>
      <c r="M142" s="120"/>
      <c r="N142" s="119"/>
    </row>
    <row r="143" spans="2:14" x14ac:dyDescent="0.25">
      <c r="B143" s="11" t="s">
        <v>29</v>
      </c>
      <c r="C143" s="11" t="s">
        <v>92</v>
      </c>
      <c r="D143" s="27">
        <v>7</v>
      </c>
      <c r="E143" s="28">
        <v>522.14285714285711</v>
      </c>
      <c r="F143" s="26">
        <v>14</v>
      </c>
      <c r="G143" s="28">
        <v>427.9121428571429</v>
      </c>
      <c r="I143" s="56"/>
      <c r="J143" s="56"/>
      <c r="K143" s="120"/>
      <c r="L143" s="119"/>
      <c r="M143" s="120"/>
      <c r="N143" s="119"/>
    </row>
    <row r="145" spans="2:2" x14ac:dyDescent="0.25">
      <c r="B145" s="58"/>
    </row>
  </sheetData>
  <mergeCells count="16">
    <mergeCell ref="O39:P39"/>
    <mergeCell ref="M39:N39"/>
    <mergeCell ref="C39:D39"/>
    <mergeCell ref="K39:L39"/>
    <mergeCell ref="AD39:AE39"/>
    <mergeCell ref="AB39:AC39"/>
    <mergeCell ref="R39:S39"/>
    <mergeCell ref="V39:W39"/>
    <mergeCell ref="X39:Y39"/>
    <mergeCell ref="Z39:AA39"/>
    <mergeCell ref="T39:U39"/>
    <mergeCell ref="B37:J37"/>
    <mergeCell ref="B49:C49"/>
    <mergeCell ref="E39:F39"/>
    <mergeCell ref="G39:H39"/>
    <mergeCell ref="I39:J3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2"/>
  <sheetViews>
    <sheetView tabSelected="1" zoomScale="90" zoomScaleNormal="90" workbookViewId="0">
      <selection activeCell="K13" sqref="K13"/>
    </sheetView>
  </sheetViews>
  <sheetFormatPr baseColWidth="10" defaultColWidth="9.140625" defaultRowHeight="15" x14ac:dyDescent="0.25"/>
  <cols>
    <col min="1" max="1" width="5" style="35" customWidth="1"/>
    <col min="2" max="2" width="20.28515625" style="35" customWidth="1"/>
    <col min="3" max="3" width="14.28515625" style="35" bestFit="1" customWidth="1"/>
    <col min="4" max="4" width="18" style="35" customWidth="1"/>
    <col min="5" max="5" width="16.7109375" style="35" bestFit="1" customWidth="1"/>
    <col min="6" max="6" width="11.140625" style="35" bestFit="1" customWidth="1"/>
    <col min="7" max="7" width="11.28515625" style="35" bestFit="1" customWidth="1"/>
    <col min="8" max="8" width="14" style="35" bestFit="1" customWidth="1"/>
    <col min="9" max="9" width="11.140625" style="35" bestFit="1" customWidth="1"/>
    <col min="10" max="10" width="11.28515625" style="35" bestFit="1" customWidth="1"/>
    <col min="11" max="11" width="14" style="35" bestFit="1" customWidth="1"/>
    <col min="12" max="12" width="11.140625" style="35" bestFit="1" customWidth="1"/>
    <col min="13" max="13" width="11.28515625" style="35" bestFit="1" customWidth="1"/>
    <col min="14" max="14" width="14" style="35" bestFit="1" customWidth="1"/>
    <col min="15" max="15" width="11.140625" style="35" bestFit="1" customWidth="1"/>
    <col min="16" max="16" width="11.28515625" style="35" bestFit="1" customWidth="1"/>
    <col min="17" max="17" width="14" style="35" bestFit="1" customWidth="1"/>
    <col min="18" max="18" width="10.85546875" style="35" bestFit="1" customWidth="1"/>
    <col min="19" max="19" width="11" style="35" bestFit="1" customWidth="1"/>
    <col min="20" max="20" width="14" style="35" bestFit="1" customWidth="1"/>
    <col min="21" max="22" width="7" style="35" customWidth="1"/>
    <col min="23" max="1026" width="10.7109375" style="35" customWidth="1"/>
    <col min="1027" max="16384" width="9.140625" style="35"/>
  </cols>
  <sheetData>
    <row r="1" spans="1:5" x14ac:dyDescent="0.25">
      <c r="A1" s="34" t="s">
        <v>157</v>
      </c>
    </row>
    <row r="3" spans="1:5" x14ac:dyDescent="0.25">
      <c r="A3" s="36" t="s">
        <v>32</v>
      </c>
    </row>
    <row r="5" spans="1:5" x14ac:dyDescent="0.25">
      <c r="B5" s="36" t="s">
        <v>148</v>
      </c>
    </row>
    <row r="7" spans="1:5" ht="30" x14ac:dyDescent="0.25">
      <c r="B7" s="30" t="s">
        <v>94</v>
      </c>
      <c r="C7" s="30" t="s">
        <v>34</v>
      </c>
      <c r="D7" s="30" t="s">
        <v>137</v>
      </c>
      <c r="E7" s="30" t="s">
        <v>13</v>
      </c>
    </row>
    <row r="8" spans="1:5" x14ac:dyDescent="0.25">
      <c r="B8" s="7" t="s">
        <v>95</v>
      </c>
      <c r="C8" s="8">
        <v>117</v>
      </c>
      <c r="D8" s="13">
        <v>301</v>
      </c>
      <c r="E8" s="20">
        <v>347.3</v>
      </c>
    </row>
    <row r="9" spans="1:5" x14ac:dyDescent="0.25">
      <c r="B9" s="7" t="s">
        <v>110</v>
      </c>
      <c r="C9" s="8">
        <v>92</v>
      </c>
      <c r="D9" s="9">
        <v>1792</v>
      </c>
      <c r="E9" s="20">
        <v>398.2</v>
      </c>
    </row>
    <row r="10" spans="1:5" x14ac:dyDescent="0.25">
      <c r="B10" s="7" t="s">
        <v>109</v>
      </c>
      <c r="C10" s="8">
        <v>15</v>
      </c>
      <c r="D10" s="9">
        <v>1180</v>
      </c>
      <c r="E10" s="20">
        <v>453.6</v>
      </c>
    </row>
    <row r="11" spans="1:5" x14ac:dyDescent="0.25">
      <c r="B11" s="7" t="s">
        <v>96</v>
      </c>
      <c r="C11" s="8">
        <v>7</v>
      </c>
      <c r="D11" s="9">
        <v>4059</v>
      </c>
      <c r="E11" s="20">
        <v>527.1</v>
      </c>
    </row>
    <row r="15" spans="1:5" x14ac:dyDescent="0.25">
      <c r="B15" s="36" t="s">
        <v>129</v>
      </c>
    </row>
    <row r="17" spans="2:23" ht="30" x14ac:dyDescent="0.25">
      <c r="B17" s="30" t="s">
        <v>94</v>
      </c>
      <c r="C17" s="30" t="s">
        <v>34</v>
      </c>
      <c r="D17" s="30" t="s">
        <v>130</v>
      </c>
      <c r="E17" s="30" t="s">
        <v>13</v>
      </c>
    </row>
    <row r="18" spans="2:23" x14ac:dyDescent="0.25">
      <c r="B18" s="7" t="s">
        <v>95</v>
      </c>
      <c r="C18" s="75">
        <v>161</v>
      </c>
      <c r="D18" s="9">
        <v>1210</v>
      </c>
      <c r="E18" s="20">
        <v>327.3</v>
      </c>
      <c r="F18" s="73"/>
      <c r="G18" s="74"/>
      <c r="H18" s="73"/>
    </row>
    <row r="19" spans="2:23" x14ac:dyDescent="0.25">
      <c r="B19" s="7" t="s">
        <v>110</v>
      </c>
      <c r="C19" s="75">
        <v>92</v>
      </c>
      <c r="D19" s="9">
        <v>7475</v>
      </c>
      <c r="E19" s="20">
        <v>394.2</v>
      </c>
    </row>
    <row r="20" spans="2:23" x14ac:dyDescent="0.25">
      <c r="B20" s="7" t="s">
        <v>109</v>
      </c>
      <c r="C20" s="75">
        <v>15</v>
      </c>
      <c r="D20" s="9">
        <v>4917</v>
      </c>
      <c r="E20" s="20">
        <v>433.3</v>
      </c>
    </row>
    <row r="21" spans="2:23" x14ac:dyDescent="0.25">
      <c r="B21" s="7" t="s">
        <v>96</v>
      </c>
      <c r="C21" s="75">
        <v>7</v>
      </c>
      <c r="D21" s="9">
        <v>20032</v>
      </c>
      <c r="E21" s="20">
        <v>523.20000000000005</v>
      </c>
      <c r="G21" s="38"/>
      <c r="H21" s="38"/>
    </row>
    <row r="25" spans="2:23" x14ac:dyDescent="0.25">
      <c r="B25" s="36" t="s">
        <v>145</v>
      </c>
    </row>
    <row r="27" spans="2:23" x14ac:dyDescent="0.25">
      <c r="B27" s="134" t="s">
        <v>94</v>
      </c>
      <c r="C27" s="136" t="s">
        <v>147</v>
      </c>
      <c r="D27" s="137"/>
      <c r="E27" s="138"/>
      <c r="F27" s="136" t="s">
        <v>131</v>
      </c>
      <c r="G27" s="137"/>
      <c r="H27" s="138"/>
      <c r="I27" s="82" t="s">
        <v>127</v>
      </c>
      <c r="J27" s="83"/>
      <c r="K27" s="84"/>
      <c r="L27" s="82" t="s">
        <v>111</v>
      </c>
      <c r="M27" s="83"/>
      <c r="N27" s="84"/>
      <c r="O27" s="82" t="s">
        <v>102</v>
      </c>
      <c r="P27" s="83"/>
      <c r="Q27" s="84"/>
      <c r="R27" s="82" t="s">
        <v>103</v>
      </c>
      <c r="S27" s="83"/>
      <c r="T27" s="84"/>
      <c r="U27" s="82" t="s">
        <v>104</v>
      </c>
      <c r="V27" s="83"/>
      <c r="W27" s="84"/>
    </row>
    <row r="28" spans="2:23" x14ac:dyDescent="0.25">
      <c r="B28" s="135"/>
      <c r="C28" s="32" t="s">
        <v>105</v>
      </c>
      <c r="D28" s="32" t="s">
        <v>106</v>
      </c>
      <c r="E28" s="32" t="s">
        <v>107</v>
      </c>
      <c r="F28" s="32" t="s">
        <v>105</v>
      </c>
      <c r="G28" s="32" t="s">
        <v>106</v>
      </c>
      <c r="H28" s="32" t="s">
        <v>107</v>
      </c>
      <c r="I28" s="32" t="s">
        <v>105</v>
      </c>
      <c r="J28" s="32" t="s">
        <v>106</v>
      </c>
      <c r="K28" s="32" t="s">
        <v>107</v>
      </c>
      <c r="L28" s="32" t="s">
        <v>105</v>
      </c>
      <c r="M28" s="32" t="s">
        <v>106</v>
      </c>
      <c r="N28" s="32" t="s">
        <v>107</v>
      </c>
      <c r="O28" s="32" t="s">
        <v>105</v>
      </c>
      <c r="P28" s="32" t="s">
        <v>106</v>
      </c>
      <c r="Q28" s="32" t="s">
        <v>107</v>
      </c>
      <c r="R28" s="32" t="s">
        <v>105</v>
      </c>
      <c r="S28" s="32" t="s">
        <v>106</v>
      </c>
      <c r="T28" s="32" t="s">
        <v>107</v>
      </c>
      <c r="U28" s="32" t="s">
        <v>105</v>
      </c>
      <c r="V28" s="32" t="s">
        <v>106</v>
      </c>
      <c r="W28" s="32" t="s">
        <v>107</v>
      </c>
    </row>
    <row r="29" spans="2:23" x14ac:dyDescent="0.25">
      <c r="B29" s="7" t="s">
        <v>95</v>
      </c>
      <c r="C29" s="75">
        <v>161</v>
      </c>
      <c r="D29" s="9">
        <v>1123</v>
      </c>
      <c r="E29" s="20">
        <v>307.71528940338374</v>
      </c>
      <c r="F29" s="75">
        <v>157</v>
      </c>
      <c r="G29" s="9">
        <v>1093</v>
      </c>
      <c r="H29" s="20">
        <v>299.20609332113446</v>
      </c>
      <c r="I29" s="75">
        <v>156</v>
      </c>
      <c r="J29" s="76">
        <v>968</v>
      </c>
      <c r="K29" s="20">
        <v>293.22974173553729</v>
      </c>
      <c r="L29" s="75">
        <v>142</v>
      </c>
      <c r="M29" s="76">
        <v>841</v>
      </c>
      <c r="N29" s="20">
        <v>289.56922711058269</v>
      </c>
      <c r="O29" s="75">
        <v>129</v>
      </c>
      <c r="P29" s="76">
        <v>699</v>
      </c>
      <c r="Q29" s="20">
        <v>274.59690987124463</v>
      </c>
      <c r="R29" s="75">
        <v>119</v>
      </c>
      <c r="S29" s="76">
        <v>623</v>
      </c>
      <c r="T29" s="20">
        <v>270.81142857142856</v>
      </c>
      <c r="U29" s="75">
        <v>98</v>
      </c>
      <c r="V29" s="76">
        <v>359</v>
      </c>
      <c r="W29" s="20">
        <v>275.34529247910865</v>
      </c>
    </row>
    <row r="30" spans="2:23" x14ac:dyDescent="0.25">
      <c r="B30" s="7" t="s">
        <v>110</v>
      </c>
      <c r="C30" s="75">
        <v>92</v>
      </c>
      <c r="D30" s="9">
        <v>6949</v>
      </c>
      <c r="E30" s="20">
        <v>361.85076269966902</v>
      </c>
      <c r="F30" s="75">
        <v>94</v>
      </c>
      <c r="G30" s="9">
        <v>7286</v>
      </c>
      <c r="H30" s="20">
        <v>350.74618034586899</v>
      </c>
      <c r="I30" s="75">
        <v>93</v>
      </c>
      <c r="J30" s="76">
        <v>6948</v>
      </c>
      <c r="K30" s="20">
        <v>333.03628957973507</v>
      </c>
      <c r="L30" s="75">
        <v>98</v>
      </c>
      <c r="M30" s="76">
        <v>6161</v>
      </c>
      <c r="N30" s="20">
        <v>326.79386787859113</v>
      </c>
      <c r="O30" s="75">
        <v>98</v>
      </c>
      <c r="P30" s="76">
        <v>5369</v>
      </c>
      <c r="Q30" s="20">
        <v>319.32124417954924</v>
      </c>
      <c r="R30" s="75">
        <v>98</v>
      </c>
      <c r="S30" s="76">
        <v>5027</v>
      </c>
      <c r="T30" s="20">
        <v>313.31880644519595</v>
      </c>
      <c r="U30" s="75">
        <v>95</v>
      </c>
      <c r="V30" s="76">
        <v>3289</v>
      </c>
      <c r="W30" s="20">
        <v>314.04874733961691</v>
      </c>
    </row>
    <row r="31" spans="2:23" x14ac:dyDescent="0.25">
      <c r="B31" s="7" t="s">
        <v>109</v>
      </c>
      <c r="C31" s="75">
        <v>15</v>
      </c>
      <c r="D31" s="9">
        <v>4607</v>
      </c>
      <c r="E31" s="20">
        <v>403.0508508790972</v>
      </c>
      <c r="F31" s="75">
        <v>15</v>
      </c>
      <c r="G31" s="9">
        <v>4881</v>
      </c>
      <c r="H31" s="20">
        <v>390.31209178447057</v>
      </c>
      <c r="I31" s="75">
        <v>15</v>
      </c>
      <c r="J31" s="76">
        <v>5022</v>
      </c>
      <c r="K31" s="20">
        <v>372.74555356431711</v>
      </c>
      <c r="L31" s="75">
        <v>15</v>
      </c>
      <c r="M31" s="76">
        <v>4701</v>
      </c>
      <c r="N31" s="20">
        <v>357.836381620932</v>
      </c>
      <c r="O31" s="75">
        <v>15</v>
      </c>
      <c r="P31" s="76">
        <v>4257</v>
      </c>
      <c r="Q31" s="20">
        <v>351.17805261921546</v>
      </c>
      <c r="R31" s="75">
        <v>15</v>
      </c>
      <c r="S31" s="76">
        <v>4086</v>
      </c>
      <c r="T31" s="20">
        <v>346.34538179148308</v>
      </c>
      <c r="U31" s="75">
        <v>15</v>
      </c>
      <c r="V31" s="76">
        <v>2946</v>
      </c>
      <c r="W31" s="20">
        <v>344.34871690427696</v>
      </c>
    </row>
    <row r="32" spans="2:23" x14ac:dyDescent="0.25">
      <c r="B32" s="7" t="s">
        <v>96</v>
      </c>
      <c r="C32" s="75">
        <v>7</v>
      </c>
      <c r="D32" s="9">
        <v>17799</v>
      </c>
      <c r="E32" s="20">
        <v>486.20461318051599</v>
      </c>
      <c r="F32" s="75">
        <v>7</v>
      </c>
      <c r="G32" s="9">
        <v>19388</v>
      </c>
      <c r="H32" s="20">
        <v>463.82281308025597</v>
      </c>
      <c r="I32" s="75">
        <v>7</v>
      </c>
      <c r="J32" s="76">
        <v>18608</v>
      </c>
      <c r="K32" s="20">
        <v>442.58272087274366</v>
      </c>
      <c r="L32" s="75">
        <v>7</v>
      </c>
      <c r="M32" s="76">
        <v>17809</v>
      </c>
      <c r="N32" s="20">
        <v>417.16161922407474</v>
      </c>
      <c r="O32" s="75">
        <v>7</v>
      </c>
      <c r="P32" s="76">
        <v>16286</v>
      </c>
      <c r="Q32" s="20">
        <v>400.22395001842096</v>
      </c>
      <c r="R32" s="75">
        <v>7</v>
      </c>
      <c r="S32" s="76">
        <v>15875</v>
      </c>
      <c r="T32" s="20">
        <v>386.8373007874016</v>
      </c>
      <c r="U32" s="75">
        <v>7</v>
      </c>
      <c r="V32" s="76">
        <v>11862</v>
      </c>
      <c r="W32" s="20">
        <v>386.23239588602274</v>
      </c>
    </row>
    <row r="34" spans="2:23" x14ac:dyDescent="0.25">
      <c r="B34" s="35" t="s">
        <v>132</v>
      </c>
    </row>
    <row r="37" spans="2:23" x14ac:dyDescent="0.25">
      <c r="B37" s="140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</row>
    <row r="38" spans="2:23" x14ac:dyDescent="0.25">
      <c r="B38" s="140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</row>
    <row r="39" spans="2:23" x14ac:dyDescent="0.25">
      <c r="B39" s="104"/>
      <c r="C39" s="105"/>
      <c r="D39" s="44"/>
      <c r="E39" s="106"/>
      <c r="F39" s="105"/>
      <c r="G39" s="44"/>
      <c r="H39" s="106"/>
      <c r="I39" s="105"/>
      <c r="J39" s="107"/>
      <c r="K39" s="106"/>
      <c r="L39" s="105"/>
      <c r="M39" s="107"/>
      <c r="N39" s="106"/>
      <c r="O39" s="105"/>
      <c r="P39" s="107"/>
      <c r="Q39" s="106"/>
      <c r="R39" s="105"/>
      <c r="S39" s="107"/>
      <c r="T39" s="106"/>
      <c r="U39" s="105"/>
      <c r="V39" s="107"/>
      <c r="W39" s="106"/>
    </row>
    <row r="40" spans="2:23" x14ac:dyDescent="0.25">
      <c r="B40" s="104"/>
      <c r="C40" s="105"/>
      <c r="D40" s="44"/>
      <c r="E40" s="106"/>
      <c r="F40" s="105"/>
      <c r="G40" s="44"/>
      <c r="H40" s="106"/>
      <c r="I40" s="105"/>
      <c r="J40" s="107"/>
      <c r="K40" s="106"/>
      <c r="L40" s="105"/>
      <c r="M40" s="107"/>
      <c r="N40" s="106"/>
      <c r="O40" s="105"/>
      <c r="P40" s="107"/>
      <c r="Q40" s="106"/>
      <c r="R40" s="105"/>
      <c r="S40" s="107"/>
      <c r="T40" s="106"/>
      <c r="U40" s="105"/>
      <c r="V40" s="107"/>
      <c r="W40" s="106"/>
    </row>
    <row r="41" spans="2:23" x14ac:dyDescent="0.25">
      <c r="B41" s="104"/>
      <c r="C41" s="105"/>
      <c r="D41" s="44"/>
      <c r="E41" s="106"/>
      <c r="F41" s="105"/>
      <c r="G41" s="44"/>
      <c r="H41" s="106"/>
      <c r="I41" s="105"/>
      <c r="J41" s="107"/>
      <c r="K41" s="106"/>
      <c r="L41" s="105"/>
      <c r="M41" s="107"/>
      <c r="N41" s="106"/>
      <c r="O41" s="105"/>
      <c r="P41" s="107"/>
      <c r="Q41" s="106"/>
      <c r="R41" s="105"/>
      <c r="S41" s="107"/>
      <c r="T41" s="106"/>
      <c r="U41" s="105"/>
      <c r="V41" s="107"/>
      <c r="W41" s="106"/>
    </row>
    <row r="42" spans="2:23" x14ac:dyDescent="0.25">
      <c r="B42" s="104"/>
      <c r="C42" s="105"/>
      <c r="D42" s="44"/>
      <c r="E42" s="106"/>
      <c r="F42" s="105"/>
      <c r="G42" s="44"/>
      <c r="H42" s="106"/>
      <c r="I42" s="105"/>
      <c r="J42" s="107"/>
      <c r="K42" s="106"/>
      <c r="L42" s="105"/>
      <c r="M42" s="107"/>
      <c r="N42" s="106"/>
      <c r="O42" s="105"/>
      <c r="P42" s="107"/>
      <c r="Q42" s="106"/>
      <c r="R42" s="105"/>
      <c r="S42" s="107"/>
      <c r="T42" s="106"/>
      <c r="U42" s="105"/>
      <c r="V42" s="107"/>
      <c r="W42" s="106"/>
    </row>
  </sheetData>
  <mergeCells count="11">
    <mergeCell ref="B27:B28"/>
    <mergeCell ref="C27:E27"/>
    <mergeCell ref="F27:H27"/>
    <mergeCell ref="U37:W37"/>
    <mergeCell ref="C37:E37"/>
    <mergeCell ref="B37:B38"/>
    <mergeCell ref="F37:H37"/>
    <mergeCell ref="I37:K37"/>
    <mergeCell ref="L37:N37"/>
    <mergeCell ref="O37:Q37"/>
    <mergeCell ref="R37:T3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Javier Vázquez Costa</cp:lastModifiedBy>
  <cp:revision>4</cp:revision>
  <cp:lastPrinted>2018-06-12T09:40:13Z</cp:lastPrinted>
  <dcterms:created xsi:type="dcterms:W3CDTF">2018-05-24T15:30:15Z</dcterms:created>
  <dcterms:modified xsi:type="dcterms:W3CDTF">2022-05-30T11:14:58Z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